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61b\AC\Temp\"/>
    </mc:Choice>
  </mc:AlternateContent>
  <xr:revisionPtr revIDLastSave="0" documentId="8_{72AF8877-3EE1-EE4D-85B0-B5E76150CBA5}" xr6:coauthVersionLast="45" xr6:coauthVersionMax="45" xr10:uidLastSave="{00000000-0000-0000-0000-000000000000}"/>
  <bookViews>
    <workbookView xWindow="-120" yWindow="-120" windowWidth="15600" windowHeight="11760" tabRatio="596" xr2:uid="{00000000-000D-0000-FFFF-FFFF00000000}"/>
  </bookViews>
  <sheets>
    <sheet name="John Lane BALANCE SHEET" sheetId="12" r:id="rId1"/>
    <sheet name="John Lane O.E. STMT" sheetId="11" r:id="rId2"/>
    <sheet name="John Lane INCOME STMT" sheetId="10" r:id="rId3"/>
    <sheet name="ADJ TRAIL BAL" sheetId="9" r:id="rId4"/>
    <sheet name="JOURNAL 3" sheetId="17" r:id="rId5"/>
    <sheet name="JOURNAL 2" sheetId="16" r:id="rId6"/>
    <sheet name="JOURNAL" sheetId="1" r:id="rId7"/>
    <sheet name="LEDGER 3" sheetId="5" r:id="rId8"/>
    <sheet name="LEDGER 2" sheetId="4" r:id="rId9"/>
    <sheet name="LEDGER1" sheetId="3" r:id="rId10"/>
    <sheet name="Sheet1" sheetId="18" r:id="rId11"/>
  </sheets>
  <definedNames>
    <definedName name="_xlnm.Print_Area" localSheetId="3">'ADJ TRAIL BAL'!$A$1:$E$31</definedName>
    <definedName name="_xlnm.Print_Area" localSheetId="0">'John Lane BALANCE SHEET'!$A$1:$E$41</definedName>
    <definedName name="_xlnm.Print_Area" localSheetId="2">'John Lane INCOME STMT'!$A$1:$E$41</definedName>
    <definedName name="_xlnm.Print_Area" localSheetId="1">'John Lane O.E. STMT'!$A$1:$E$36</definedName>
    <definedName name="_xlnm.Print_Area" localSheetId="6">JOURNAL!$A$1:$I$37</definedName>
    <definedName name="_xlnm.Print_Area" localSheetId="5">'JOURNAL 2'!$B$1:$I$37</definedName>
    <definedName name="_xlnm.Print_Area" localSheetId="4">'JOURNAL 3'!$A$1:$I$36</definedName>
    <definedName name="_xlnm.Print_Area" localSheetId="8">'LEDGER 2'!$1:$1048576</definedName>
    <definedName name="_xlnm.Print_Area" localSheetId="7">'LEDGER 3'!$A$1:$I$51</definedName>
    <definedName name="_xlnm.Print_Area" localSheetId="9">LEDGER1!$A$1:$J$55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1" l="1"/>
  <c r="H34" i="4"/>
  <c r="I22" i="16"/>
  <c r="H35" i="4"/>
  <c r="I23" i="16"/>
  <c r="H36" i="4"/>
  <c r="I24" i="16"/>
  <c r="H21" i="16"/>
  <c r="E18" i="9"/>
  <c r="E10" i="10"/>
  <c r="H26" i="16"/>
  <c r="D19" i="9"/>
  <c r="D11" i="10"/>
  <c r="G10" i="5"/>
  <c r="H11" i="17"/>
  <c r="D20" i="9"/>
  <c r="D12" i="10"/>
  <c r="H15" i="17"/>
  <c r="D21" i="9"/>
  <c r="D13" i="10"/>
  <c r="G29" i="5"/>
  <c r="H18" i="17"/>
  <c r="D22" i="9"/>
  <c r="D14" i="10"/>
  <c r="H21" i="17"/>
  <c r="D23" i="9"/>
  <c r="D15" i="10"/>
  <c r="H24" i="17"/>
  <c r="D24" i="9"/>
  <c r="D16" i="10"/>
  <c r="H11" i="16"/>
  <c r="I12" i="16"/>
  <c r="D25" i="9"/>
  <c r="D17" i="10"/>
  <c r="E18" i="10"/>
  <c r="E19" i="10"/>
  <c r="D11" i="11"/>
  <c r="H18" i="16"/>
  <c r="D12" i="11"/>
  <c r="E13" i="11"/>
  <c r="E14" i="11"/>
  <c r="D18" i="12"/>
  <c r="E15" i="9"/>
  <c r="D19" i="12"/>
  <c r="D20" i="12"/>
  <c r="H21" i="1"/>
  <c r="D13" i="9"/>
  <c r="D11" i="12"/>
  <c r="I26" i="1"/>
  <c r="E14" i="9"/>
  <c r="D12" i="12"/>
  <c r="H15" i="1"/>
  <c r="D11" i="9"/>
  <c r="D13" i="12"/>
  <c r="E12" i="9"/>
  <c r="D14" i="12"/>
  <c r="D15" i="12"/>
  <c r="D16" i="12"/>
  <c r="B11" i="9"/>
  <c r="B13" i="12"/>
  <c r="B20" i="9"/>
  <c r="B12" i="10"/>
  <c r="B21" i="9"/>
  <c r="B13" i="10"/>
  <c r="B22" i="9"/>
  <c r="B14" i="10"/>
  <c r="B23" i="9"/>
  <c r="B15" i="10"/>
  <c r="B24" i="9"/>
  <c r="B16" i="10"/>
  <c r="B17" i="10"/>
  <c r="B19" i="9"/>
  <c r="B11" i="10"/>
  <c r="H11" i="1"/>
  <c r="I12" i="1"/>
  <c r="I13" i="1"/>
  <c r="D17" i="9"/>
  <c r="D27" i="9"/>
  <c r="J9" i="3"/>
  <c r="J10" i="3"/>
  <c r="I11" i="3"/>
  <c r="J11" i="3"/>
  <c r="J12" i="3"/>
  <c r="J13" i="3"/>
  <c r="J14" i="3"/>
  <c r="J15" i="3"/>
  <c r="J16" i="3"/>
  <c r="J17" i="3"/>
  <c r="J18" i="3"/>
  <c r="J19" i="3"/>
  <c r="I16" i="16"/>
  <c r="I19" i="16"/>
  <c r="I29" i="16"/>
  <c r="H15" i="16"/>
  <c r="H29" i="16"/>
  <c r="H18" i="1"/>
  <c r="H25" i="1"/>
  <c r="H27" i="1"/>
  <c r="I16" i="1"/>
  <c r="I22" i="1"/>
  <c r="I27" i="1"/>
  <c r="B18" i="9"/>
  <c r="B10" i="10"/>
  <c r="B17" i="9"/>
  <c r="E16" i="9"/>
  <c r="B16" i="9"/>
  <c r="B15" i="9"/>
  <c r="B14" i="9"/>
  <c r="B13" i="9"/>
  <c r="B12" i="9"/>
  <c r="B10" i="9"/>
  <c r="I25" i="17"/>
  <c r="E25" i="17"/>
  <c r="E24" i="17"/>
  <c r="I16" i="17"/>
  <c r="E23" i="16"/>
  <c r="E24" i="16"/>
  <c r="E22" i="16"/>
  <c r="E12" i="16"/>
  <c r="H10" i="4"/>
  <c r="E27" i="9"/>
  <c r="H26" i="17"/>
  <c r="I12" i="17"/>
  <c r="I26" i="17"/>
</calcChain>
</file>

<file path=xl/sharedStrings.xml><?xml version="1.0" encoding="utf-8"?>
<sst xmlns="http://schemas.openxmlformats.org/spreadsheetml/2006/main" count="291" uniqueCount="127">
  <si>
    <t>DATE</t>
  </si>
  <si>
    <t>Account Titles and Explanation</t>
  </si>
  <si>
    <t>REF</t>
  </si>
  <si>
    <t>DEBIT</t>
  </si>
  <si>
    <t>CREDIT</t>
  </si>
  <si>
    <t>GENERAL JOURNAL</t>
  </si>
  <si>
    <t>FINANCIAL ACCOUNTING I</t>
  </si>
  <si>
    <t>BALANCE</t>
  </si>
  <si>
    <t>CASH</t>
  </si>
  <si>
    <t>EXPLANATION</t>
  </si>
  <si>
    <t>GENERAL LEDGER</t>
  </si>
  <si>
    <t>PREPAID INSURANCE</t>
  </si>
  <si>
    <t>ACCOUNTS PAYABLE</t>
  </si>
  <si>
    <t>INSURANCE EXPENSE</t>
  </si>
  <si>
    <t>SALARIES EXPENSE</t>
  </si>
  <si>
    <t>ADJUSTED TRAIL BALANCE</t>
  </si>
  <si>
    <t>INCOME STATEMENT</t>
  </si>
  <si>
    <t>ONWER'S EQUITY STATEMENT</t>
  </si>
  <si>
    <t>BALANCE SHEET</t>
  </si>
  <si>
    <t>ASSETS</t>
  </si>
  <si>
    <t>RENT EXPENSE</t>
  </si>
  <si>
    <t xml:space="preserve">NAME:   </t>
  </si>
  <si>
    <t xml:space="preserve">DATE:  </t>
  </si>
  <si>
    <t>SPARE PARTS</t>
  </si>
  <si>
    <t>AIRCRAFT</t>
  </si>
  <si>
    <t>ACCUM. DEP. - AIRCRAFT</t>
  </si>
  <si>
    <t>ACCUM. DEP.-SPARE PARTS</t>
  </si>
  <si>
    <t>JOHN LANE, CAPITAL</t>
  </si>
  <si>
    <t>JOHN LANE, DRAWING</t>
  </si>
  <si>
    <t>PASSENGER FARE REVENUE</t>
  </si>
  <si>
    <t>MAINTENANCE EXPENSE</t>
  </si>
  <si>
    <t>FUEL EXPENSE</t>
  </si>
  <si>
    <t>DEPRECIATION EXPENSE-AIRCRAFT</t>
  </si>
  <si>
    <t xml:space="preserve">NAME:  </t>
  </si>
  <si>
    <t>JOHN LANE</t>
  </si>
  <si>
    <t xml:space="preserve">DATE: </t>
  </si>
  <si>
    <t>GJ2</t>
  </si>
  <si>
    <t>GJ1</t>
  </si>
  <si>
    <t>No. 141</t>
  </si>
  <si>
    <t>No. 142</t>
  </si>
  <si>
    <t>No. 111</t>
  </si>
  <si>
    <t>No. 114</t>
  </si>
  <si>
    <t>No. 116</t>
  </si>
  <si>
    <t>No. 117</t>
  </si>
  <si>
    <t>No. 119</t>
  </si>
  <si>
    <t>No. 120</t>
  </si>
  <si>
    <t>No. 151</t>
  </si>
  <si>
    <t>No. 161</t>
  </si>
  <si>
    <t>No. 162</t>
  </si>
  <si>
    <t>No. 163</t>
  </si>
  <si>
    <t>No. 164</t>
  </si>
  <si>
    <t>No. 165</t>
  </si>
  <si>
    <t>DEPRECIATION EXPENSE-SPARE PARTS</t>
  </si>
  <si>
    <t>No. 170</t>
  </si>
  <si>
    <t>No. 171</t>
  </si>
  <si>
    <t>GJ3</t>
  </si>
  <si>
    <t>No. 131</t>
  </si>
  <si>
    <t>FOR THE MONTH ENDED JUNE 30, 2019</t>
  </si>
  <si>
    <t>Capital</t>
  </si>
  <si>
    <t>John Lane</t>
  </si>
  <si>
    <t>Aircraft</t>
  </si>
  <si>
    <t>cash</t>
  </si>
  <si>
    <t>Cash</t>
  </si>
  <si>
    <t>Spare parts</t>
  </si>
  <si>
    <t>Rental</t>
  </si>
  <si>
    <t>June</t>
  </si>
  <si>
    <t>Insurance</t>
  </si>
  <si>
    <t xml:space="preserve"> 2 yr Insurance cover</t>
  </si>
  <si>
    <t xml:space="preserve">fare revenues </t>
  </si>
  <si>
    <t>First 10 days</t>
  </si>
  <si>
    <t>MV repair</t>
  </si>
  <si>
    <t xml:space="preserve"> MV maintenance</t>
  </si>
  <si>
    <t>Salaries</t>
  </si>
  <si>
    <t>First half salaries</t>
  </si>
  <si>
    <t xml:space="preserve">June 1st-10th </t>
  </si>
  <si>
    <t>June 1st-10th  Revenue</t>
  </si>
  <si>
    <t xml:space="preserve">11th-30th </t>
  </si>
  <si>
    <t>11th-30th Revenue</t>
  </si>
  <si>
    <t xml:space="preserve"> W/Personal use</t>
  </si>
  <si>
    <t>Capital Withdrawal</t>
  </si>
  <si>
    <t>June bill</t>
  </si>
  <si>
    <t>Phillips Oil company -June</t>
  </si>
  <si>
    <t>June expense</t>
  </si>
  <si>
    <t>Prepaid Insurance</t>
  </si>
  <si>
    <t>2 Yrs cover</t>
  </si>
  <si>
    <t>June Expense</t>
  </si>
  <si>
    <t>Prepayment</t>
  </si>
  <si>
    <t>Cost</t>
  </si>
  <si>
    <t>Acc Depn- Spair  parts</t>
  </si>
  <si>
    <t xml:space="preserve"> Spare parts Depn expense </t>
  </si>
  <si>
    <t>Acc Depreciation June</t>
  </si>
  <si>
    <t>Air Craft</t>
  </si>
  <si>
    <t>Aircraft at cost</t>
  </si>
  <si>
    <t>Acc Deprn Aircraft</t>
  </si>
  <si>
    <t>Depr expens</t>
  </si>
  <si>
    <t>Acc Deprn Aircraft-June</t>
  </si>
  <si>
    <t>Acc payable</t>
  </si>
  <si>
    <t>Fuel Expense</t>
  </si>
  <si>
    <t>John Lane Capital</t>
  </si>
  <si>
    <t>John Drawing</t>
  </si>
  <si>
    <t>June Withdrawal</t>
  </si>
  <si>
    <t>Mentainance Expense</t>
  </si>
  <si>
    <t>Mv expense</t>
  </si>
  <si>
    <t xml:space="preserve">Salaries </t>
  </si>
  <si>
    <t>June salaries-Part</t>
  </si>
  <si>
    <t>Rent expense</t>
  </si>
  <si>
    <t>June rent</t>
  </si>
  <si>
    <t>Insurance Expense</t>
  </si>
  <si>
    <t>Prepaid Rent</t>
  </si>
  <si>
    <t>Depreciation Expense</t>
  </si>
  <si>
    <t>Depreciation Expense-spare parts</t>
  </si>
  <si>
    <t>Acc Depreciation</t>
  </si>
  <si>
    <t xml:space="preserve">Depreciation Expense-Air Craft </t>
  </si>
  <si>
    <t xml:space="preserve"> Passanger fare Revenue</t>
  </si>
  <si>
    <t>Total expenses</t>
  </si>
  <si>
    <t>Profit</t>
  </si>
  <si>
    <t>Capital as at 1st June</t>
  </si>
  <si>
    <t>Add Profit</t>
  </si>
  <si>
    <t>Less Withdrwas</t>
  </si>
  <si>
    <t xml:space="preserve">Capital as at 3oth June </t>
  </si>
  <si>
    <t>Assets</t>
  </si>
  <si>
    <t>Accumilated Deprn</t>
  </si>
  <si>
    <t>Accumilated Deprn-Spares</t>
  </si>
  <si>
    <t>Total Assets</t>
  </si>
  <si>
    <t>Capital and owners Equity</t>
  </si>
  <si>
    <t>Liability-Account Payable</t>
  </si>
  <si>
    <t>Equity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</si>
</sst>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&quot;$&quot;#,##0.00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0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0" fillId="0" borderId="15" xfId="0" applyBorder="1"/>
    <xf numFmtId="0" fontId="3" fillId="0" borderId="4" xfId="0" applyFont="1" applyBorder="1"/>
    <xf numFmtId="16" fontId="0" fillId="0" borderId="4" xfId="0" applyNumberFormat="1" applyBorder="1"/>
    <xf numFmtId="0" fontId="4" fillId="0" borderId="4" xfId="0" applyFont="1" applyBorder="1" applyAlignment="1"/>
    <xf numFmtId="16" fontId="4" fillId="0" borderId="4" xfId="0" applyNumberFormat="1" applyFont="1" applyBorder="1"/>
    <xf numFmtId="0" fontId="4" fillId="0" borderId="4" xfId="0" applyFont="1" applyBorder="1"/>
    <xf numFmtId="0" fontId="0" fillId="0" borderId="16" xfId="0" applyBorder="1"/>
    <xf numFmtId="0" fontId="0" fillId="2" borderId="2" xfId="0" applyFill="1" applyBorder="1"/>
    <xf numFmtId="0" fontId="0" fillId="2" borderId="15" xfId="0" applyFill="1" applyBorder="1"/>
    <xf numFmtId="0" fontId="0" fillId="2" borderId="4" xfId="0" applyFill="1" applyBorder="1"/>
    <xf numFmtId="0" fontId="0" fillId="0" borderId="17" xfId="0" applyBorder="1"/>
    <xf numFmtId="0" fontId="0" fillId="0" borderId="18" xfId="0" applyBorder="1"/>
    <xf numFmtId="0" fontId="5" fillId="0" borderId="4" xfId="0" applyFont="1" applyBorder="1"/>
    <xf numFmtId="0" fontId="2" fillId="0" borderId="4" xfId="0" applyFont="1" applyBorder="1" applyAlignment="1"/>
    <xf numFmtId="0" fontId="2" fillId="0" borderId="0" xfId="0" applyFont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19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0" fillId="0" borderId="23" xfId="0" applyBorder="1"/>
    <xf numFmtId="16" fontId="0" fillId="0" borderId="0" xfId="0" applyNumberFormat="1" applyBorder="1"/>
    <xf numFmtId="0" fontId="5" fillId="0" borderId="0" xfId="0" applyFont="1" applyBorder="1"/>
    <xf numFmtId="0" fontId="2" fillId="0" borderId="14" xfId="0" applyFont="1" applyBorder="1" applyAlignment="1">
      <alignment horizontal="right"/>
    </xf>
    <xf numFmtId="0" fontId="2" fillId="0" borderId="18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0" fillId="0" borderId="24" xfId="0" applyBorder="1"/>
    <xf numFmtId="0" fontId="2" fillId="0" borderId="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0" fillId="0" borderId="26" xfId="0" applyBorder="1"/>
    <xf numFmtId="0" fontId="0" fillId="0" borderId="22" xfId="0" applyBorder="1"/>
    <xf numFmtId="0" fontId="6" fillId="0" borderId="19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165" fontId="2" fillId="0" borderId="25" xfId="1" applyFont="1" applyFill="1" applyBorder="1" applyAlignment="1">
      <alignment horizontal="center"/>
    </xf>
    <xf numFmtId="165" fontId="2" fillId="0" borderId="7" xfId="1" applyFont="1" applyFill="1" applyBorder="1" applyAlignment="1">
      <alignment horizontal="center"/>
    </xf>
    <xf numFmtId="165" fontId="0" fillId="0" borderId="27" xfId="1" applyFont="1" applyBorder="1"/>
    <xf numFmtId="165" fontId="0" fillId="0" borderId="8" xfId="1" applyFont="1" applyBorder="1"/>
    <xf numFmtId="165" fontId="0" fillId="0" borderId="4" xfId="1" applyFont="1" applyBorder="1"/>
    <xf numFmtId="165" fontId="0" fillId="0" borderId="5" xfId="1" applyFont="1" applyBorder="1"/>
    <xf numFmtId="167" fontId="2" fillId="0" borderId="4" xfId="0" applyNumberFormat="1" applyFont="1" applyFill="1" applyBorder="1" applyAlignment="1">
      <alignment horizontal="center"/>
    </xf>
    <xf numFmtId="167" fontId="0" fillId="0" borderId="4" xfId="0" applyNumberFormat="1" applyBorder="1"/>
    <xf numFmtId="167" fontId="0" fillId="0" borderId="0" xfId="0" applyNumberFormat="1"/>
    <xf numFmtId="164" fontId="0" fillId="0" borderId="4" xfId="0" applyNumberFormat="1" applyBorder="1"/>
    <xf numFmtId="164" fontId="0" fillId="0" borderId="0" xfId="0" applyNumberFormat="1"/>
    <xf numFmtId="164" fontId="0" fillId="0" borderId="6" xfId="0" applyNumberFormat="1" applyBorder="1"/>
    <xf numFmtId="164" fontId="0" fillId="0" borderId="8" xfId="0" applyNumberFormat="1" applyBorder="1"/>
    <xf numFmtId="164" fontId="5" fillId="0" borderId="4" xfId="0" applyNumberFormat="1" applyFont="1" applyBorder="1"/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Fill="1" applyBorder="1" applyAlignment="1">
      <alignment horizontal="center"/>
    </xf>
    <xf numFmtId="164" fontId="3" fillId="0" borderId="4" xfId="0" applyNumberFormat="1" applyFont="1" applyBorder="1"/>
    <xf numFmtId="167" fontId="0" fillId="0" borderId="8" xfId="0" applyNumberFormat="1" applyBorder="1"/>
    <xf numFmtId="167" fontId="0" fillId="0" borderId="0" xfId="0" applyNumberFormat="1" applyBorder="1"/>
    <xf numFmtId="167" fontId="0" fillId="0" borderId="8" xfId="1" applyNumberFormat="1" applyFont="1" applyBorder="1"/>
    <xf numFmtId="167" fontId="0" fillId="0" borderId="4" xfId="1" applyNumberFormat="1" applyFont="1" applyBorder="1"/>
    <xf numFmtId="167" fontId="2" fillId="0" borderId="4" xfId="0" applyNumberFormat="1" applyFont="1" applyBorder="1" applyAlignment="1">
      <alignment horizontal="right"/>
    </xf>
    <xf numFmtId="167" fontId="0" fillId="0" borderId="6" xfId="1" applyNumberFormat="1" applyFont="1" applyBorder="1"/>
    <xf numFmtId="167" fontId="2" fillId="0" borderId="4" xfId="1" applyNumberFormat="1" applyFont="1" applyFill="1" applyBorder="1" applyAlignment="1">
      <alignment horizontal="center"/>
    </xf>
    <xf numFmtId="167" fontId="0" fillId="0" borderId="24" xfId="1" applyNumberFormat="1" applyFont="1" applyBorder="1"/>
    <xf numFmtId="167" fontId="2" fillId="0" borderId="24" xfId="0" applyNumberFormat="1" applyFont="1" applyBorder="1" applyAlignment="1">
      <alignment horizontal="right"/>
    </xf>
    <xf numFmtId="167" fontId="0" fillId="0" borderId="7" xfId="0" applyNumberFormat="1" applyBorder="1"/>
    <xf numFmtId="0" fontId="7" fillId="0" borderId="0" xfId="0" applyFont="1"/>
    <xf numFmtId="4" fontId="7" fillId="0" borderId="0" xfId="0" applyNumberFormat="1" applyFont="1"/>
    <xf numFmtId="4" fontId="0" fillId="0" borderId="4" xfId="0" applyNumberFormat="1" applyBorder="1"/>
    <xf numFmtId="0" fontId="4" fillId="0" borderId="4" xfId="0" applyFont="1" applyBorder="1" applyAlignment="1">
      <alignment horizontal="left" indent="6"/>
    </xf>
    <xf numFmtId="0" fontId="4" fillId="0" borderId="4" xfId="0" applyFont="1" applyBorder="1" applyAlignment="1">
      <alignment horizontal="left" indent="10"/>
    </xf>
    <xf numFmtId="165" fontId="0" fillId="0" borderId="4" xfId="0" applyNumberFormat="1" applyBorder="1"/>
    <xf numFmtId="0" fontId="8" fillId="0" borderId="4" xfId="0" applyFont="1" applyBorder="1" applyAlignment="1">
      <alignment horizontal="left" indent="6"/>
    </xf>
    <xf numFmtId="0" fontId="0" fillId="0" borderId="28" xfId="0" applyBorder="1"/>
    <xf numFmtId="165" fontId="0" fillId="0" borderId="8" xfId="0" applyNumberFormat="1" applyBorder="1"/>
    <xf numFmtId="167" fontId="2" fillId="0" borderId="28" xfId="0" applyNumberFormat="1" applyFont="1" applyBorder="1"/>
    <xf numFmtId="167" fontId="0" fillId="0" borderId="28" xfId="0" applyNumberFormat="1" applyBorder="1"/>
    <xf numFmtId="0" fontId="4" fillId="0" borderId="0" xfId="0" applyFont="1"/>
    <xf numFmtId="165" fontId="0" fillId="0" borderId="0" xfId="0" applyNumberFormat="1"/>
    <xf numFmtId="167" fontId="0" fillId="0" borderId="21" xfId="0" applyNumberFormat="1" applyBorder="1"/>
    <xf numFmtId="167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zoomScaleNormal="100" workbookViewId="0">
      <selection activeCell="H18" sqref="H18"/>
    </sheetView>
  </sheetViews>
  <sheetFormatPr defaultRowHeight="12.75" x14ac:dyDescent="0.15"/>
  <cols>
    <col min="1" max="1" width="1.48046875" customWidth="1"/>
    <col min="2" max="2" width="40.3203125" customWidth="1"/>
    <col min="3" max="3" width="0.671875" customWidth="1"/>
    <col min="4" max="5" width="19.6875" customWidth="1"/>
  </cols>
  <sheetData>
    <row r="1" spans="1:5" x14ac:dyDescent="0.15">
      <c r="B1" s="9" t="s">
        <v>6</v>
      </c>
    </row>
    <row r="2" spans="1:5" x14ac:dyDescent="0.15">
      <c r="B2" s="12" t="s">
        <v>21</v>
      </c>
    </row>
    <row r="3" spans="1:5" x14ac:dyDescent="0.15">
      <c r="B3" s="4" t="s">
        <v>22</v>
      </c>
    </row>
    <row r="4" spans="1:5" x14ac:dyDescent="0.15">
      <c r="B4" s="10"/>
    </row>
    <row r="5" spans="1:5" x14ac:dyDescent="0.15">
      <c r="B5" s="22" t="s">
        <v>34</v>
      </c>
    </row>
    <row r="6" spans="1:5" s="10" customFormat="1" x14ac:dyDescent="0.15">
      <c r="B6" s="22" t="s">
        <v>18</v>
      </c>
      <c r="D6"/>
      <c r="E6"/>
    </row>
    <row r="7" spans="1:5" ht="13.5" thickBot="1" x14ac:dyDescent="0.2">
      <c r="A7" s="8"/>
      <c r="B7" s="23">
        <v>43646</v>
      </c>
      <c r="C7" s="8"/>
      <c r="D7" s="10"/>
      <c r="E7" s="38"/>
    </row>
    <row r="8" spans="1:5" ht="13.5" thickBot="1" x14ac:dyDescent="0.2">
      <c r="A8" s="2"/>
      <c r="B8" s="5" t="s">
        <v>19</v>
      </c>
      <c r="C8" s="2"/>
      <c r="D8" s="39"/>
      <c r="E8" s="40"/>
    </row>
    <row r="9" spans="1:5" s="3" customFormat="1" ht="4.5" customHeight="1" thickBot="1" x14ac:dyDescent="0.2">
      <c r="A9" s="4"/>
      <c r="C9" s="4"/>
      <c r="D9" s="10"/>
      <c r="E9" s="40"/>
    </row>
    <row r="10" spans="1:5" ht="20.100000000000001" customHeight="1" x14ac:dyDescent="0.15">
      <c r="A10" s="4"/>
      <c r="B10" s="37" t="s">
        <v>120</v>
      </c>
      <c r="C10" s="4"/>
      <c r="D10" s="103"/>
      <c r="E10" s="89"/>
    </row>
    <row r="11" spans="1:5" ht="20.100000000000001" customHeight="1" x14ac:dyDescent="0.15">
      <c r="A11" s="4"/>
      <c r="B11" s="29" t="s">
        <v>60</v>
      </c>
      <c r="C11" s="4"/>
      <c r="D11" s="70">
        <f>'ADJ TRAIL BAL'!D13</f>
        <v>356000</v>
      </c>
      <c r="E11" s="70"/>
    </row>
    <row r="12" spans="1:5" ht="20.100000000000001" customHeight="1" x14ac:dyDescent="0.15">
      <c r="A12" s="4"/>
      <c r="B12" s="29" t="s">
        <v>121</v>
      </c>
      <c r="C12" s="4"/>
      <c r="D12" s="70">
        <f>-'ADJ TRAIL BAL'!E14</f>
        <v>-300</v>
      </c>
      <c r="E12" s="70"/>
    </row>
    <row r="13" spans="1:5" ht="20.100000000000001" customHeight="1" x14ac:dyDescent="0.15">
      <c r="A13" s="4"/>
      <c r="B13" s="4" t="str">
        <f>'ADJ TRAIL BAL'!B11</f>
        <v>Spare parts</v>
      </c>
      <c r="C13" s="4"/>
      <c r="D13" s="70">
        <f>'ADJ TRAIL BAL'!D11</f>
        <v>42000</v>
      </c>
      <c r="E13" s="70"/>
    </row>
    <row r="14" spans="1:5" ht="20.100000000000001" customHeight="1" x14ac:dyDescent="0.15">
      <c r="A14" s="4"/>
      <c r="B14" s="29" t="s">
        <v>122</v>
      </c>
      <c r="C14" s="4"/>
      <c r="D14" s="70">
        <f>-'ADJ TRAIL BAL'!E12</f>
        <v>-100</v>
      </c>
      <c r="E14" s="70"/>
    </row>
    <row r="15" spans="1:5" s="10" customFormat="1" ht="20.100000000000001" customHeight="1" x14ac:dyDescent="0.15">
      <c r="A15" s="4"/>
      <c r="B15" s="29" t="s">
        <v>62</v>
      </c>
      <c r="C15" s="4"/>
      <c r="D15" s="70">
        <f>'ADJ TRAIL BAL'!D26</f>
        <v>138150</v>
      </c>
      <c r="E15" s="70"/>
    </row>
    <row r="16" spans="1:5" ht="20.100000000000001" customHeight="1" thickBot="1" x14ac:dyDescent="0.2">
      <c r="A16" s="4"/>
      <c r="B16" s="29" t="s">
        <v>123</v>
      </c>
      <c r="C16" s="4"/>
      <c r="D16" s="99">
        <f>SUM(D11:D15)</f>
        <v>535750</v>
      </c>
      <c r="E16" s="70"/>
    </row>
    <row r="17" spans="1:5" ht="20.100000000000001" customHeight="1" thickTop="1" x14ac:dyDescent="0.15">
      <c r="A17" s="4"/>
      <c r="B17" s="14" t="s">
        <v>126</v>
      </c>
      <c r="C17" s="4"/>
      <c r="D17" s="80"/>
      <c r="E17" s="70"/>
    </row>
    <row r="18" spans="1:5" ht="20.100000000000001" customHeight="1" x14ac:dyDescent="0.15">
      <c r="A18" s="4"/>
      <c r="B18" s="29" t="s">
        <v>124</v>
      </c>
      <c r="C18" s="4"/>
      <c r="D18" s="70">
        <f>'John Lane O.E. STMT'!E14</f>
        <v>521202</v>
      </c>
      <c r="E18" s="70"/>
    </row>
    <row r="19" spans="1:5" ht="20.100000000000001" customHeight="1" x14ac:dyDescent="0.15">
      <c r="A19" s="4"/>
      <c r="B19" s="29" t="s">
        <v>125</v>
      </c>
      <c r="C19" s="4"/>
      <c r="D19" s="70">
        <f>'ADJ TRAIL BAL'!E15</f>
        <v>14548</v>
      </c>
      <c r="E19" s="70"/>
    </row>
    <row r="20" spans="1:5" ht="20.100000000000001" customHeight="1" thickBot="1" x14ac:dyDescent="0.2">
      <c r="A20" s="4"/>
      <c r="B20" s="15"/>
      <c r="C20" s="4"/>
      <c r="D20" s="99">
        <f>SUM(D18:D19)</f>
        <v>535750</v>
      </c>
      <c r="E20" s="70"/>
    </row>
    <row r="21" spans="1:5" ht="20.100000000000001" customHeight="1" thickTop="1" x14ac:dyDescent="0.15">
      <c r="A21" s="4"/>
      <c r="B21" s="4"/>
      <c r="C21" s="4"/>
      <c r="D21" s="12"/>
      <c r="E21" s="4"/>
    </row>
    <row r="22" spans="1:5" ht="20.100000000000001" customHeight="1" x14ac:dyDescent="0.15">
      <c r="A22" s="4"/>
      <c r="B22" s="4"/>
      <c r="C22" s="4"/>
      <c r="D22" s="4"/>
      <c r="E22" s="4"/>
    </row>
    <row r="23" spans="1:5" ht="20.100000000000001" customHeight="1" x14ac:dyDescent="0.15">
      <c r="A23" s="4"/>
      <c r="B23" s="4"/>
      <c r="C23" s="4"/>
      <c r="D23" s="4"/>
      <c r="E23" s="4"/>
    </row>
    <row r="24" spans="1:5" ht="20.100000000000001" customHeight="1" x14ac:dyDescent="0.15">
      <c r="A24" s="4"/>
      <c r="B24" s="4"/>
      <c r="C24" s="4"/>
      <c r="D24" s="4"/>
      <c r="E24" s="4"/>
    </row>
    <row r="25" spans="1:5" ht="20.100000000000001" customHeight="1" x14ac:dyDescent="0.15">
      <c r="A25" s="4"/>
      <c r="B25" s="4"/>
      <c r="C25" s="4"/>
      <c r="D25" s="4"/>
      <c r="E25" s="4"/>
    </row>
    <row r="26" spans="1:5" ht="20.100000000000001" customHeight="1" x14ac:dyDescent="0.15">
      <c r="A26" s="4"/>
      <c r="C26" s="4"/>
      <c r="D26" s="4"/>
      <c r="E26" s="4"/>
    </row>
    <row r="27" spans="1:5" ht="20.100000000000001" customHeight="1" x14ac:dyDescent="0.15">
      <c r="A27" s="4"/>
      <c r="B27" s="4"/>
      <c r="C27" s="4"/>
      <c r="D27" s="4"/>
      <c r="E27" s="4"/>
    </row>
    <row r="28" spans="1:5" ht="20.100000000000001" customHeight="1" x14ac:dyDescent="0.15">
      <c r="A28" s="4"/>
      <c r="B28" s="4"/>
      <c r="C28" s="4"/>
      <c r="D28" s="4"/>
      <c r="E28" s="4"/>
    </row>
    <row r="29" spans="1:5" ht="20.100000000000001" customHeight="1" x14ac:dyDescent="0.15">
      <c r="A29" s="4"/>
      <c r="B29" s="4"/>
      <c r="C29" s="4"/>
      <c r="D29" s="4"/>
      <c r="E29" s="4"/>
    </row>
    <row r="30" spans="1:5" ht="20.100000000000001" customHeight="1" x14ac:dyDescent="0.15">
      <c r="A30" s="4"/>
      <c r="B30" s="4"/>
      <c r="C30" s="4"/>
      <c r="D30" s="4"/>
      <c r="E30" s="4"/>
    </row>
    <row r="31" spans="1:5" ht="20.100000000000001" customHeight="1" x14ac:dyDescent="0.15">
      <c r="A31" s="4"/>
      <c r="B31" s="4"/>
      <c r="C31" s="4"/>
      <c r="D31" s="4"/>
      <c r="E31" s="4"/>
    </row>
    <row r="32" spans="1:5" ht="20.100000000000001" customHeight="1" x14ac:dyDescent="0.15">
      <c r="A32" s="4"/>
      <c r="B32" s="4"/>
      <c r="C32" s="4"/>
      <c r="D32" s="4"/>
      <c r="E32" s="4"/>
    </row>
    <row r="33" spans="1:5" ht="20.100000000000001" customHeight="1" x14ac:dyDescent="0.15">
      <c r="A33" s="4"/>
      <c r="B33" s="14"/>
      <c r="C33" s="4"/>
      <c r="D33" s="4"/>
      <c r="E33" s="4"/>
    </row>
    <row r="34" spans="1:5" ht="20.100000000000001" customHeight="1" x14ac:dyDescent="0.15">
      <c r="A34" s="4"/>
      <c r="B34" s="4"/>
      <c r="C34" s="4"/>
      <c r="D34" s="4"/>
      <c r="E34" s="4"/>
    </row>
    <row r="35" spans="1:5" ht="20.100000000000001" customHeight="1" x14ac:dyDescent="0.15">
      <c r="A35" s="4"/>
      <c r="B35" s="4"/>
      <c r="C35" s="4"/>
      <c r="D35" s="4"/>
      <c r="E35" s="4"/>
    </row>
    <row r="36" spans="1:5" ht="20.100000000000001" customHeight="1" x14ac:dyDescent="0.15">
      <c r="A36" s="4"/>
      <c r="B36" s="4"/>
      <c r="C36" s="4"/>
      <c r="D36" s="4"/>
      <c r="E36" s="4"/>
    </row>
    <row r="37" spans="1:5" ht="20.100000000000001" customHeight="1" x14ac:dyDescent="0.15">
      <c r="A37" s="4"/>
      <c r="B37" s="4"/>
      <c r="C37" s="4"/>
      <c r="D37" s="4"/>
      <c r="E37" s="4"/>
    </row>
    <row r="38" spans="1:5" ht="20.100000000000001" customHeight="1" x14ac:dyDescent="0.15">
      <c r="A38" s="4"/>
      <c r="B38" s="14"/>
      <c r="C38" s="4"/>
      <c r="D38" s="4"/>
      <c r="E38" s="4"/>
    </row>
    <row r="39" spans="1:5" ht="20.100000000000001" customHeight="1" x14ac:dyDescent="0.15">
      <c r="A39" s="4"/>
      <c r="B39" s="4"/>
      <c r="C39" s="4"/>
      <c r="D39" s="4"/>
      <c r="E39" s="4"/>
    </row>
    <row r="40" spans="1:5" ht="20.100000000000001" customHeight="1" x14ac:dyDescent="0.15">
      <c r="A40" s="4"/>
      <c r="B40" s="4"/>
      <c r="C40" s="4"/>
      <c r="D40" s="4"/>
      <c r="E40" s="4"/>
    </row>
    <row r="41" spans="1:5" ht="20.100000000000001" customHeight="1" x14ac:dyDescent="0.15">
      <c r="A41" s="4"/>
      <c r="B41" s="4"/>
      <c r="C41" s="4"/>
      <c r="D41" s="4"/>
      <c r="E41" s="4"/>
    </row>
    <row r="42" spans="1:5" ht="20.100000000000001" customHeight="1" x14ac:dyDescent="0.15">
      <c r="A42" s="4"/>
      <c r="B42" s="4"/>
      <c r="C42" s="4"/>
      <c r="D42" s="4"/>
      <c r="E42" s="4"/>
    </row>
    <row r="43" spans="1:5" ht="20.100000000000001" customHeight="1" x14ac:dyDescent="0.15">
      <c r="A43" s="4"/>
      <c r="B43" s="4"/>
      <c r="C43" s="4"/>
      <c r="D43" s="4"/>
      <c r="E43" s="4"/>
    </row>
    <row r="44" spans="1:5" ht="20.100000000000001" customHeight="1" x14ac:dyDescent="0.15">
      <c r="A44" s="4"/>
      <c r="B44" s="4"/>
      <c r="C44" s="4"/>
      <c r="D44" s="4"/>
      <c r="E44" s="4"/>
    </row>
    <row r="45" spans="1:5" ht="20.100000000000001" customHeight="1" x14ac:dyDescent="0.15">
      <c r="A45" s="4"/>
      <c r="B45" s="4"/>
      <c r="C45" s="4"/>
      <c r="D45" s="4"/>
      <c r="E45" s="4"/>
    </row>
    <row r="46" spans="1:5" x14ac:dyDescent="0.15">
      <c r="D46" s="4"/>
      <c r="E46" s="4"/>
    </row>
    <row r="47" spans="1:5" x14ac:dyDescent="0.15">
      <c r="D47" s="4"/>
      <c r="E47" s="4"/>
    </row>
    <row r="48" spans="1:5" x14ac:dyDescent="0.15">
      <c r="D48" s="4"/>
      <c r="E48" s="4"/>
    </row>
    <row r="49" spans="4:5" x14ac:dyDescent="0.15">
      <c r="D49" s="4"/>
      <c r="E49" s="4"/>
    </row>
    <row r="50" spans="4:5" x14ac:dyDescent="0.15">
      <c r="D50" s="4"/>
      <c r="E50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6"/>
  <sheetViews>
    <sheetView topLeftCell="B29" zoomScaleNormal="100" workbookViewId="0">
      <selection activeCell="J20" sqref="J20"/>
    </sheetView>
  </sheetViews>
  <sheetFormatPr defaultRowHeight="12.75" x14ac:dyDescent="0.15"/>
  <cols>
    <col min="1" max="1" width="1.34765625" hidden="1" customWidth="1"/>
    <col min="2" max="2" width="1.34765625" customWidth="1"/>
    <col min="3" max="3" width="7.01171875" customWidth="1"/>
    <col min="4" max="4" width="1.48046875" customWidth="1"/>
    <col min="5" max="5" width="40.3203125" customWidth="1"/>
    <col min="6" max="6" width="4.3125" customWidth="1"/>
    <col min="7" max="7" width="0.671875" customWidth="1"/>
    <col min="8" max="8" width="19.01171875" customWidth="1"/>
    <col min="9" max="9" width="18.203125" customWidth="1"/>
    <col min="10" max="10" width="17.39453125" customWidth="1"/>
  </cols>
  <sheetData>
    <row r="1" spans="1:10" x14ac:dyDescent="0.15">
      <c r="E1" s="9" t="s">
        <v>6</v>
      </c>
    </row>
    <row r="2" spans="1:10" x14ac:dyDescent="0.15">
      <c r="E2" s="12" t="s">
        <v>21</v>
      </c>
    </row>
    <row r="3" spans="1:10" x14ac:dyDescent="0.15">
      <c r="E3" s="4" t="s">
        <v>22</v>
      </c>
    </row>
    <row r="4" spans="1:10" x14ac:dyDescent="0.15">
      <c r="E4" s="22" t="s">
        <v>10</v>
      </c>
    </row>
    <row r="5" spans="1:10" ht="13.5" thickBot="1" x14ac:dyDescent="0.2">
      <c r="A5" s="8"/>
      <c r="B5" s="8"/>
      <c r="C5" s="8"/>
      <c r="D5" s="8"/>
      <c r="E5" s="13"/>
      <c r="F5" s="8"/>
      <c r="G5" s="8"/>
      <c r="H5" s="10"/>
      <c r="I5" s="38"/>
      <c r="J5" s="38"/>
    </row>
    <row r="6" spans="1:10" ht="13.5" thickBot="1" x14ac:dyDescent="0.2">
      <c r="A6" s="1"/>
      <c r="B6" s="30"/>
      <c r="D6" s="2"/>
      <c r="E6" s="5" t="s">
        <v>8</v>
      </c>
      <c r="F6" s="2"/>
      <c r="G6" s="2"/>
      <c r="H6" s="39"/>
      <c r="I6" s="40"/>
      <c r="J6" s="44" t="s">
        <v>40</v>
      </c>
    </row>
    <row r="7" spans="1:10" ht="4.5" customHeight="1" thickBot="1" x14ac:dyDescent="0.2">
      <c r="A7" s="4"/>
      <c r="B7" s="4"/>
      <c r="C7" s="3"/>
      <c r="D7" s="4"/>
      <c r="E7" s="3"/>
      <c r="F7" s="4"/>
      <c r="G7" s="4"/>
      <c r="H7" s="10"/>
      <c r="I7" s="10"/>
      <c r="J7" s="10"/>
    </row>
    <row r="8" spans="1:10" x14ac:dyDescent="0.15">
      <c r="A8" s="4"/>
      <c r="B8" s="4"/>
      <c r="C8" s="14" t="s">
        <v>0</v>
      </c>
      <c r="D8" s="4"/>
      <c r="E8" s="15" t="s">
        <v>9</v>
      </c>
      <c r="F8" s="14" t="s">
        <v>2</v>
      </c>
      <c r="G8" s="4"/>
      <c r="H8" s="63" t="s">
        <v>3</v>
      </c>
      <c r="I8" s="64" t="s">
        <v>4</v>
      </c>
      <c r="J8" s="57" t="s">
        <v>7</v>
      </c>
    </row>
    <row r="9" spans="1:10" ht="20.100000000000001" customHeight="1" x14ac:dyDescent="0.15">
      <c r="A9" s="4"/>
      <c r="B9" s="4"/>
      <c r="C9" s="26">
        <v>153</v>
      </c>
      <c r="D9" s="4"/>
      <c r="E9" s="36" t="s">
        <v>59</v>
      </c>
      <c r="F9" s="4"/>
      <c r="G9" s="4"/>
      <c r="H9" s="65">
        <v>500000</v>
      </c>
      <c r="I9" s="66"/>
      <c r="J9" s="98">
        <f>H9</f>
        <v>500000</v>
      </c>
    </row>
    <row r="10" spans="1:10" ht="20.100000000000001" customHeight="1" x14ac:dyDescent="0.15">
      <c r="A10" s="4"/>
      <c r="B10" s="4"/>
      <c r="C10" s="26"/>
      <c r="D10" s="4"/>
      <c r="E10" s="36" t="s">
        <v>60</v>
      </c>
      <c r="F10" s="4"/>
      <c r="G10" s="4"/>
      <c r="H10" s="67"/>
      <c r="I10" s="67">
        <v>42000</v>
      </c>
      <c r="J10" s="95">
        <f>J9+H10-I10</f>
        <v>458000</v>
      </c>
    </row>
    <row r="11" spans="1:10" ht="20.100000000000001" customHeight="1" x14ac:dyDescent="0.15">
      <c r="A11" s="4"/>
      <c r="B11" s="4"/>
      <c r="C11" s="26"/>
      <c r="D11" s="4"/>
      <c r="E11" s="36" t="s">
        <v>63</v>
      </c>
      <c r="F11" s="4"/>
      <c r="G11" s="4"/>
      <c r="H11" s="83"/>
      <c r="I11" s="83">
        <f>H46</f>
        <v>356000</v>
      </c>
      <c r="J11" s="95">
        <f t="shared" ref="J11:J18" si="0">J10+H11-I11</f>
        <v>102000</v>
      </c>
    </row>
    <row r="12" spans="1:10" ht="20.100000000000001" customHeight="1" x14ac:dyDescent="0.15">
      <c r="A12" s="4"/>
      <c r="B12" s="4"/>
      <c r="C12" s="26"/>
      <c r="D12" s="4"/>
      <c r="E12" s="36" t="s">
        <v>64</v>
      </c>
      <c r="F12" s="4"/>
      <c r="G12" s="4"/>
      <c r="H12" s="83"/>
      <c r="I12" s="83">
        <v>540</v>
      </c>
      <c r="J12" s="95">
        <f t="shared" si="0"/>
        <v>101460</v>
      </c>
    </row>
    <row r="13" spans="1:10" ht="20.100000000000001" customHeight="1" x14ac:dyDescent="0.15">
      <c r="A13" s="4"/>
      <c r="B13" s="4"/>
      <c r="C13" s="26"/>
      <c r="D13" s="4"/>
      <c r="E13" s="36" t="s">
        <v>66</v>
      </c>
      <c r="F13" s="4"/>
      <c r="G13" s="4"/>
      <c r="H13" s="83"/>
      <c r="I13" s="83">
        <v>6000</v>
      </c>
      <c r="J13" s="95">
        <f t="shared" si="0"/>
        <v>95460</v>
      </c>
    </row>
    <row r="14" spans="1:10" ht="20.100000000000001" customHeight="1" x14ac:dyDescent="0.15">
      <c r="A14" s="4"/>
      <c r="B14" s="4"/>
      <c r="C14" s="26"/>
      <c r="D14" s="4"/>
      <c r="E14" s="90" t="s">
        <v>68</v>
      </c>
      <c r="F14" s="4"/>
      <c r="G14" s="4"/>
      <c r="H14" s="83">
        <v>10320</v>
      </c>
      <c r="I14" s="83"/>
      <c r="J14" s="95">
        <f t="shared" si="0"/>
        <v>105780</v>
      </c>
    </row>
    <row r="15" spans="1:10" ht="20.100000000000001" customHeight="1" x14ac:dyDescent="0.15">
      <c r="A15" s="4"/>
      <c r="B15" s="4"/>
      <c r="C15" s="26"/>
      <c r="D15" s="4"/>
      <c r="E15" s="14" t="s">
        <v>70</v>
      </c>
      <c r="F15" s="4"/>
      <c r="G15" s="4"/>
      <c r="H15" s="83"/>
      <c r="I15" s="83">
        <v>750</v>
      </c>
      <c r="J15" s="95">
        <f t="shared" si="0"/>
        <v>105030</v>
      </c>
    </row>
    <row r="16" spans="1:10" ht="20.100000000000001" customHeight="1" x14ac:dyDescent="0.15">
      <c r="A16" s="4"/>
      <c r="B16" s="4"/>
      <c r="C16" s="26"/>
      <c r="D16" s="4"/>
      <c r="E16" s="14" t="s">
        <v>72</v>
      </c>
      <c r="F16" s="4"/>
      <c r="G16" s="4"/>
      <c r="H16" s="83"/>
      <c r="I16" s="83">
        <v>2880</v>
      </c>
      <c r="J16" s="95">
        <f t="shared" si="0"/>
        <v>102150</v>
      </c>
    </row>
    <row r="17" spans="1:10" ht="20.100000000000001" customHeight="1" x14ac:dyDescent="0.15">
      <c r="A17" s="4"/>
      <c r="B17" s="4"/>
      <c r="C17" s="26"/>
      <c r="D17" s="4"/>
      <c r="E17" s="90" t="s">
        <v>75</v>
      </c>
      <c r="F17" s="4"/>
      <c r="G17" s="4"/>
      <c r="H17" s="83">
        <v>12250</v>
      </c>
      <c r="I17" s="83"/>
      <c r="J17" s="95">
        <f t="shared" si="0"/>
        <v>114400</v>
      </c>
    </row>
    <row r="18" spans="1:10" ht="20.100000000000001" customHeight="1" x14ac:dyDescent="0.15">
      <c r="A18" s="4"/>
      <c r="B18" s="4"/>
      <c r="C18" s="26"/>
      <c r="D18" s="4"/>
      <c r="E18" s="90" t="s">
        <v>77</v>
      </c>
      <c r="F18" s="4"/>
      <c r="G18" s="4"/>
      <c r="H18" s="82">
        <v>20000</v>
      </c>
      <c r="I18" s="82"/>
      <c r="J18" s="95">
        <f t="shared" si="0"/>
        <v>134400</v>
      </c>
    </row>
    <row r="19" spans="1:10" ht="20.100000000000001" customHeight="1" x14ac:dyDescent="0.15">
      <c r="A19" s="4"/>
      <c r="B19" s="4"/>
      <c r="C19" s="26"/>
      <c r="D19" s="4"/>
      <c r="E19" s="14" t="s">
        <v>79</v>
      </c>
      <c r="F19" s="4"/>
      <c r="G19" s="4"/>
      <c r="H19" s="85"/>
      <c r="I19" s="85">
        <v>2000</v>
      </c>
      <c r="J19" s="95">
        <f>J18+H19-I19</f>
        <v>132400</v>
      </c>
    </row>
    <row r="20" spans="1:10" ht="20.100000000000001" customHeight="1" x14ac:dyDescent="0.15">
      <c r="A20" s="4"/>
      <c r="B20" s="4"/>
      <c r="C20" s="26"/>
      <c r="D20" s="4"/>
      <c r="E20" s="14"/>
      <c r="F20" s="29"/>
      <c r="G20" s="24"/>
      <c r="H20" s="86"/>
      <c r="I20" s="86"/>
      <c r="J20" s="69"/>
    </row>
    <row r="21" spans="1:10" ht="10.5" customHeight="1" x14ac:dyDescent="0.15">
      <c r="D21" s="10"/>
      <c r="E21" s="10"/>
      <c r="F21" s="10"/>
      <c r="G21" s="10"/>
      <c r="H21" s="87"/>
      <c r="I21" s="87"/>
      <c r="J21" s="88"/>
    </row>
    <row r="22" spans="1:10" ht="13.5" thickBot="1" x14ac:dyDescent="0.2">
      <c r="A22" s="8"/>
      <c r="B22" s="8"/>
      <c r="C22" s="8"/>
      <c r="D22" s="8"/>
      <c r="E22" s="13"/>
      <c r="F22" s="8"/>
      <c r="G22" s="8"/>
      <c r="H22" s="68"/>
      <c r="I22" s="68"/>
      <c r="J22" s="58"/>
    </row>
    <row r="23" spans="1:10" ht="13.5" thickBot="1" x14ac:dyDescent="0.2">
      <c r="A23" s="1"/>
      <c r="B23" s="30"/>
      <c r="D23" s="2"/>
      <c r="E23" s="5" t="s">
        <v>11</v>
      </c>
      <c r="F23" s="2"/>
      <c r="G23" s="2"/>
      <c r="H23" s="42"/>
      <c r="I23" s="43"/>
      <c r="J23" s="51" t="s">
        <v>41</v>
      </c>
    </row>
    <row r="24" spans="1:10" s="10" customFormat="1" ht="4.5" customHeight="1" thickBot="1" x14ac:dyDescent="0.2">
      <c r="A24" s="4"/>
      <c r="B24" s="24"/>
      <c r="C24" s="3"/>
      <c r="D24" s="4"/>
      <c r="E24" s="3"/>
      <c r="F24" s="4"/>
      <c r="G24" s="4"/>
      <c r="H24" s="11"/>
      <c r="I24" s="11"/>
      <c r="J24" s="11"/>
    </row>
    <row r="25" spans="1:10" x14ac:dyDescent="0.15">
      <c r="A25" s="4"/>
      <c r="B25" s="4"/>
      <c r="C25" s="14" t="s">
        <v>0</v>
      </c>
      <c r="D25" s="4"/>
      <c r="E25" s="15" t="s">
        <v>9</v>
      </c>
      <c r="F25" s="14" t="s">
        <v>2</v>
      </c>
      <c r="G25" s="4"/>
      <c r="H25" s="56" t="s">
        <v>3</v>
      </c>
      <c r="I25" s="57" t="s">
        <v>4</v>
      </c>
      <c r="J25" s="57" t="s">
        <v>7</v>
      </c>
    </row>
    <row r="26" spans="1:10" ht="20.100000000000001" customHeight="1" x14ac:dyDescent="0.15">
      <c r="A26" s="4"/>
      <c r="B26" s="4"/>
      <c r="C26" s="26"/>
      <c r="D26" s="4"/>
      <c r="E26" s="14" t="s">
        <v>67</v>
      </c>
      <c r="F26" s="4"/>
      <c r="G26" s="4"/>
      <c r="H26" s="80">
        <v>6000</v>
      </c>
      <c r="I26" s="80"/>
      <c r="J26" s="80"/>
    </row>
    <row r="27" spans="1:10" ht="20.100000000000001" customHeight="1" x14ac:dyDescent="0.15">
      <c r="A27" s="4"/>
      <c r="B27" s="4"/>
      <c r="C27" s="26"/>
      <c r="D27" s="4"/>
      <c r="E27" s="14" t="s">
        <v>82</v>
      </c>
      <c r="F27" s="4"/>
      <c r="G27" s="4"/>
      <c r="H27" s="70"/>
      <c r="I27" s="70">
        <v>250</v>
      </c>
      <c r="J27" s="70"/>
    </row>
    <row r="28" spans="1:10" ht="17.100000000000001" customHeight="1" thickBot="1" x14ac:dyDescent="0.2">
      <c r="A28" s="10"/>
      <c r="B28" s="10"/>
      <c r="C28" s="49"/>
      <c r="D28" s="10"/>
      <c r="E28" s="50"/>
      <c r="F28" s="10"/>
      <c r="G28" s="10"/>
      <c r="H28" s="81"/>
      <c r="I28" s="81"/>
      <c r="J28" s="81"/>
    </row>
    <row r="29" spans="1:10" ht="13.5" thickBot="1" x14ac:dyDescent="0.2">
      <c r="A29" s="1"/>
      <c r="B29" s="30"/>
      <c r="D29" s="2"/>
      <c r="E29" s="5" t="s">
        <v>23</v>
      </c>
      <c r="F29" s="2"/>
      <c r="G29" s="2"/>
      <c r="H29" s="42"/>
      <c r="I29" s="43"/>
      <c r="J29" s="51" t="s">
        <v>42</v>
      </c>
    </row>
    <row r="30" spans="1:10" s="10" customFormat="1" ht="4.5" customHeight="1" thickBot="1" x14ac:dyDescent="0.2">
      <c r="A30" s="4"/>
      <c r="B30" s="24"/>
      <c r="C30" s="3"/>
      <c r="D30" s="4"/>
      <c r="E30" s="3"/>
      <c r="F30" s="4"/>
      <c r="G30" s="4"/>
      <c r="H30" s="4"/>
      <c r="I30" s="4"/>
      <c r="J30" s="12"/>
    </row>
    <row r="31" spans="1:10" x14ac:dyDescent="0.15">
      <c r="A31" s="4"/>
      <c r="B31" s="4"/>
      <c r="C31" s="14" t="s">
        <v>0</v>
      </c>
      <c r="D31" s="4"/>
      <c r="E31" s="15" t="s">
        <v>9</v>
      </c>
      <c r="F31" s="14" t="s">
        <v>2</v>
      </c>
      <c r="G31" s="4"/>
      <c r="H31" s="52" t="s">
        <v>3</v>
      </c>
      <c r="I31" s="53" t="s">
        <v>4</v>
      </c>
      <c r="J31" s="53" t="s">
        <v>7</v>
      </c>
    </row>
    <row r="32" spans="1:10" ht="20.100000000000001" customHeight="1" x14ac:dyDescent="0.15">
      <c r="A32" s="4"/>
      <c r="B32" s="4"/>
      <c r="C32" s="26"/>
      <c r="D32" s="4"/>
      <c r="E32" s="36" t="s">
        <v>61</v>
      </c>
      <c r="F32" s="4"/>
      <c r="G32" s="4"/>
      <c r="H32" s="70">
        <v>42000</v>
      </c>
      <c r="I32" s="70"/>
      <c r="J32" s="70"/>
    </row>
    <row r="33" spans="1:10" ht="20.100000000000001" customHeight="1" x14ac:dyDescent="0.15">
      <c r="A33" s="4"/>
      <c r="B33" s="4"/>
      <c r="C33" s="26"/>
      <c r="D33" s="4"/>
      <c r="E33" s="36"/>
      <c r="F33" s="4"/>
      <c r="G33" s="4"/>
      <c r="H33" s="70"/>
      <c r="I33" s="70"/>
      <c r="J33" s="70"/>
    </row>
    <row r="34" spans="1:10" ht="5.25" customHeight="1" x14ac:dyDescent="0.15">
      <c r="A34" s="10"/>
      <c r="B34" s="10"/>
      <c r="C34" s="10"/>
      <c r="D34" s="10"/>
      <c r="F34" s="10"/>
      <c r="G34" s="10"/>
      <c r="H34" s="54"/>
      <c r="I34" s="54"/>
      <c r="J34" s="54"/>
    </row>
    <row r="35" spans="1:10" ht="13.5" thickBot="1" x14ac:dyDescent="0.2">
      <c r="A35" s="8"/>
      <c r="B35" s="8"/>
      <c r="C35" s="8"/>
      <c r="D35" s="8"/>
      <c r="E35" s="8"/>
      <c r="F35" s="8"/>
      <c r="G35" s="8"/>
      <c r="H35" s="55"/>
      <c r="I35" s="55"/>
      <c r="J35" s="55"/>
    </row>
    <row r="36" spans="1:10" ht="13.5" thickBot="1" x14ac:dyDescent="0.2">
      <c r="A36" s="1"/>
      <c r="B36" s="30"/>
      <c r="D36" s="11"/>
      <c r="E36" s="5" t="s">
        <v>26</v>
      </c>
      <c r="F36" s="11"/>
      <c r="G36" s="11"/>
      <c r="H36" s="42"/>
      <c r="I36" s="43"/>
      <c r="J36" s="51" t="s">
        <v>43</v>
      </c>
    </row>
    <row r="37" spans="1:10" s="10" customFormat="1" ht="4.5" customHeight="1" thickBot="1" x14ac:dyDescent="0.2">
      <c r="A37" s="4"/>
      <c r="B37" s="24"/>
      <c r="C37" s="3"/>
      <c r="D37" s="12"/>
      <c r="E37" s="3"/>
      <c r="F37" s="12"/>
      <c r="G37" s="12"/>
      <c r="H37" s="4"/>
      <c r="I37" s="4"/>
      <c r="J37" s="12"/>
    </row>
    <row r="38" spans="1:10" x14ac:dyDescent="0.15">
      <c r="A38" s="4"/>
      <c r="B38" s="4"/>
      <c r="C38" s="14" t="s">
        <v>0</v>
      </c>
      <c r="D38" s="4"/>
      <c r="E38" s="15" t="s">
        <v>9</v>
      </c>
      <c r="F38" s="14" t="s">
        <v>2</v>
      </c>
      <c r="G38" s="4"/>
      <c r="H38" s="52" t="s">
        <v>3</v>
      </c>
      <c r="I38" s="53" t="s">
        <v>4</v>
      </c>
      <c r="J38" s="53" t="s">
        <v>7</v>
      </c>
    </row>
    <row r="39" spans="1:10" ht="20.100000000000001" customHeight="1" x14ac:dyDescent="0.15">
      <c r="A39" s="4"/>
      <c r="B39" s="4"/>
      <c r="C39" s="26"/>
      <c r="D39" s="4"/>
      <c r="E39" s="14" t="s">
        <v>65</v>
      </c>
      <c r="F39" s="4"/>
      <c r="G39" s="24"/>
      <c r="H39" s="70"/>
      <c r="I39" s="70">
        <v>100</v>
      </c>
      <c r="J39" s="84"/>
    </row>
    <row r="40" spans="1:10" ht="20.100000000000001" customHeight="1" x14ac:dyDescent="0.15">
      <c r="A40" s="4"/>
      <c r="B40" s="4"/>
      <c r="C40" s="26"/>
      <c r="D40" s="4"/>
      <c r="E40" s="36"/>
      <c r="F40" s="4"/>
      <c r="G40" s="24"/>
      <c r="H40" s="70"/>
      <c r="I40" s="70"/>
      <c r="J40" s="70"/>
    </row>
    <row r="41" spans="1:10" x14ac:dyDescent="0.15">
      <c r="A41" s="10"/>
      <c r="B41" s="10"/>
      <c r="C41" s="10"/>
      <c r="D41" s="10"/>
      <c r="F41" s="10"/>
      <c r="G41" s="10"/>
      <c r="H41" s="54"/>
      <c r="I41" s="54"/>
      <c r="J41" s="54"/>
    </row>
    <row r="42" spans="1:10" ht="13.5" thickBot="1" x14ac:dyDescent="0.2">
      <c r="A42" s="8"/>
      <c r="B42" s="8"/>
      <c r="C42" s="8"/>
      <c r="D42" s="8"/>
      <c r="E42" s="8"/>
      <c r="F42" s="8"/>
      <c r="G42" s="8"/>
      <c r="H42" s="10"/>
      <c r="I42" s="10"/>
      <c r="J42" s="10"/>
    </row>
    <row r="43" spans="1:10" ht="13.5" thickBot="1" x14ac:dyDescent="0.2">
      <c r="A43" s="18"/>
      <c r="B43" s="30"/>
      <c r="C43" s="17"/>
      <c r="D43" s="11"/>
      <c r="E43" s="5" t="s">
        <v>24</v>
      </c>
      <c r="F43" s="12"/>
      <c r="G43" s="11"/>
      <c r="H43" s="42"/>
      <c r="I43" s="43"/>
      <c r="J43" s="51" t="s">
        <v>44</v>
      </c>
    </row>
    <row r="44" spans="1:10" s="10" customFormat="1" ht="4.5" customHeight="1" thickBot="1" x14ac:dyDescent="0.2">
      <c r="A44" s="12"/>
      <c r="B44" s="24"/>
      <c r="C44" s="16"/>
      <c r="D44" s="12"/>
      <c r="E44" s="3"/>
      <c r="F44" s="12"/>
      <c r="G44" s="12"/>
      <c r="H44" s="4"/>
      <c r="I44" s="4"/>
      <c r="J44" s="12"/>
    </row>
    <row r="45" spans="1:10" x14ac:dyDescent="0.15">
      <c r="A45" s="4"/>
      <c r="B45" s="4"/>
      <c r="C45" s="14" t="s">
        <v>0</v>
      </c>
      <c r="D45" s="4"/>
      <c r="E45" s="15" t="s">
        <v>9</v>
      </c>
      <c r="F45" s="14" t="s">
        <v>2</v>
      </c>
      <c r="G45" s="4"/>
      <c r="H45" s="52" t="s">
        <v>3</v>
      </c>
      <c r="I45" s="53" t="s">
        <v>4</v>
      </c>
      <c r="J45" s="53" t="s">
        <v>7</v>
      </c>
    </row>
    <row r="46" spans="1:10" ht="20.100000000000001" customHeight="1" x14ac:dyDescent="0.15">
      <c r="A46" s="4"/>
      <c r="B46" s="4"/>
      <c r="C46" s="26"/>
      <c r="D46" s="4"/>
      <c r="E46" s="36" t="s">
        <v>60</v>
      </c>
      <c r="F46" s="4"/>
      <c r="G46" s="24"/>
      <c r="H46" s="69">
        <v>356000</v>
      </c>
      <c r="I46" s="69"/>
      <c r="J46" s="69"/>
    </row>
    <row r="47" spans="1:10" ht="20.100000000000001" customHeight="1" x14ac:dyDescent="0.15">
      <c r="A47" s="4"/>
      <c r="B47" s="4"/>
      <c r="C47" s="26"/>
      <c r="D47" s="4"/>
      <c r="E47" s="25"/>
      <c r="F47" s="4"/>
      <c r="G47" s="24"/>
      <c r="H47" s="70"/>
      <c r="I47" s="70"/>
      <c r="J47" s="70"/>
    </row>
    <row r="48" spans="1:10" ht="20.100000000000001" customHeight="1" x14ac:dyDescent="0.15">
      <c r="A48" s="4"/>
      <c r="B48" s="4"/>
      <c r="C48" s="4"/>
      <c r="D48" s="4"/>
      <c r="E48" s="4"/>
      <c r="F48" s="4"/>
      <c r="G48" s="4"/>
      <c r="H48" s="70"/>
      <c r="I48" s="70"/>
      <c r="J48" s="70"/>
    </row>
    <row r="49" spans="1:10" x14ac:dyDescent="0.15">
      <c r="A49" s="10"/>
      <c r="B49" s="10"/>
      <c r="C49" s="10"/>
      <c r="D49" s="10"/>
      <c r="F49" s="10"/>
      <c r="G49" s="10"/>
      <c r="H49" s="71"/>
      <c r="I49" s="71"/>
      <c r="J49" s="71"/>
    </row>
    <row r="50" spans="1:10" ht="13.5" thickBot="1" x14ac:dyDescent="0.2">
      <c r="A50" s="8"/>
      <c r="B50" s="8"/>
      <c r="C50" s="8"/>
      <c r="D50" s="8"/>
      <c r="E50" s="8"/>
      <c r="F50" s="8"/>
      <c r="G50" s="8"/>
      <c r="H50" s="71"/>
      <c r="I50" s="71"/>
      <c r="J50" s="71"/>
    </row>
    <row r="51" spans="1:10" ht="13.5" thickBot="1" x14ac:dyDescent="0.2">
      <c r="A51" s="34"/>
      <c r="B51" s="35"/>
      <c r="C51" s="11"/>
      <c r="D51" s="11"/>
      <c r="E51" s="5" t="s">
        <v>25</v>
      </c>
      <c r="F51" s="11"/>
      <c r="G51" s="19"/>
      <c r="H51" s="42"/>
      <c r="I51" s="43"/>
      <c r="J51" s="51" t="s">
        <v>45</v>
      </c>
    </row>
    <row r="52" spans="1:10" s="10" customFormat="1" ht="4.5" customHeight="1" thickBot="1" x14ac:dyDescent="0.2">
      <c r="A52" s="12"/>
      <c r="B52" s="20"/>
      <c r="C52" s="16"/>
      <c r="D52" s="12"/>
      <c r="E52" s="3"/>
      <c r="F52" s="12"/>
      <c r="G52" s="12"/>
      <c r="H52" s="4"/>
      <c r="I52" s="4"/>
      <c r="J52" s="12"/>
    </row>
    <row r="53" spans="1:10" x14ac:dyDescent="0.15">
      <c r="A53" s="4"/>
      <c r="B53" s="4"/>
      <c r="C53" s="14" t="s">
        <v>0</v>
      </c>
      <c r="D53" s="4"/>
      <c r="E53" s="15" t="s">
        <v>9</v>
      </c>
      <c r="F53" s="14" t="s">
        <v>2</v>
      </c>
      <c r="G53" s="4"/>
      <c r="H53" s="52" t="s">
        <v>3</v>
      </c>
      <c r="I53" s="53" t="s">
        <v>4</v>
      </c>
      <c r="J53" s="53" t="s">
        <v>7</v>
      </c>
    </row>
    <row r="54" spans="1:10" ht="20.100000000000001" customHeight="1" x14ac:dyDescent="0.15">
      <c r="A54" s="4"/>
      <c r="B54" s="4"/>
      <c r="C54" s="26"/>
      <c r="D54" s="4"/>
      <c r="E54" s="36" t="s">
        <v>65</v>
      </c>
      <c r="F54" s="29"/>
      <c r="G54" s="4"/>
      <c r="H54" s="69"/>
      <c r="I54" s="69">
        <v>300</v>
      </c>
      <c r="J54" s="69"/>
    </row>
    <row r="55" spans="1:10" ht="20.100000000000001" customHeight="1" x14ac:dyDescent="0.15">
      <c r="A55" s="4"/>
      <c r="B55" s="4"/>
      <c r="C55" s="4"/>
      <c r="D55" s="4"/>
      <c r="E55" s="4"/>
      <c r="F55" s="4"/>
      <c r="G55" s="4"/>
      <c r="H55" s="70"/>
      <c r="I55" s="70"/>
      <c r="J55" s="70"/>
    </row>
    <row r="56" spans="1:10" x14ac:dyDescent="0.15">
      <c r="A56" s="10"/>
      <c r="B56" s="10"/>
      <c r="C56" s="10"/>
      <c r="D56" s="10"/>
      <c r="E56" s="10"/>
      <c r="F56" s="10"/>
      <c r="G56" s="10"/>
      <c r="H56" s="54"/>
      <c r="I56" s="54"/>
      <c r="J56" s="54"/>
    </row>
  </sheetData>
  <phoneticPr fontId="0" type="noConversion"/>
  <pageMargins left="0.36" right="0.45" top="0.75" bottom="0.49" header="0.49" footer="0.5"/>
  <pageSetup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O39" sqref="O39"/>
    </sheetView>
  </sheetViews>
  <sheetFormatPr defaultRowHeight="12.7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zoomScaleNormal="100" workbookViewId="0">
      <selection activeCell="D10" sqref="D10:E15"/>
    </sheetView>
  </sheetViews>
  <sheetFormatPr defaultRowHeight="12.75" x14ac:dyDescent="0.15"/>
  <cols>
    <col min="1" max="1" width="1.48046875" customWidth="1"/>
    <col min="2" max="2" width="40.3203125" customWidth="1"/>
    <col min="3" max="3" width="0.671875" customWidth="1"/>
    <col min="4" max="5" width="20.2265625" customWidth="1"/>
  </cols>
  <sheetData>
    <row r="1" spans="1:5" x14ac:dyDescent="0.15">
      <c r="B1" s="9" t="s">
        <v>6</v>
      </c>
    </row>
    <row r="2" spans="1:5" x14ac:dyDescent="0.15">
      <c r="B2" s="12" t="s">
        <v>21</v>
      </c>
    </row>
    <row r="3" spans="1:5" x14ac:dyDescent="0.15">
      <c r="B3" s="4" t="s">
        <v>22</v>
      </c>
    </row>
    <row r="4" spans="1:5" x14ac:dyDescent="0.15">
      <c r="B4" s="10"/>
    </row>
    <row r="5" spans="1:5" x14ac:dyDescent="0.15">
      <c r="B5" s="22" t="s">
        <v>34</v>
      </c>
    </row>
    <row r="6" spans="1:5" s="10" customFormat="1" x14ac:dyDescent="0.15">
      <c r="B6" s="22" t="s">
        <v>17</v>
      </c>
      <c r="D6"/>
      <c r="E6"/>
    </row>
    <row r="7" spans="1:5" ht="13.5" thickBot="1" x14ac:dyDescent="0.2">
      <c r="A7" s="8"/>
      <c r="B7" s="13" t="s">
        <v>57</v>
      </c>
      <c r="C7" s="8"/>
      <c r="D7" s="10"/>
      <c r="E7" s="38"/>
    </row>
    <row r="8" spans="1:5" ht="13.5" thickBot="1" x14ac:dyDescent="0.2">
      <c r="A8" s="2"/>
      <c r="B8" s="5"/>
      <c r="C8" s="2"/>
      <c r="D8" s="39"/>
      <c r="E8" s="40"/>
    </row>
    <row r="9" spans="1:5" s="3" customFormat="1" ht="4.5" customHeight="1" thickBot="1" x14ac:dyDescent="0.2">
      <c r="A9" s="4"/>
      <c r="C9" s="4"/>
      <c r="D9" s="40"/>
      <c r="E9" s="40"/>
    </row>
    <row r="10" spans="1:5" ht="20.100000000000001" customHeight="1" x14ac:dyDescent="0.15">
      <c r="A10" s="4"/>
      <c r="B10" s="15" t="s">
        <v>116</v>
      </c>
      <c r="C10" s="4"/>
      <c r="D10" s="103"/>
      <c r="E10" s="89">
        <f>LEDGER1!H9</f>
        <v>500000</v>
      </c>
    </row>
    <row r="11" spans="1:5" ht="20.100000000000001" customHeight="1" x14ac:dyDescent="0.15">
      <c r="A11" s="4"/>
      <c r="B11" s="29" t="s">
        <v>117</v>
      </c>
      <c r="C11" s="4"/>
      <c r="D11" s="70">
        <f>'John Lane INCOME STMT'!E19</f>
        <v>23202</v>
      </c>
      <c r="E11" s="70"/>
    </row>
    <row r="12" spans="1:5" ht="20.100000000000001" customHeight="1" x14ac:dyDescent="0.15">
      <c r="A12" s="4"/>
      <c r="B12" s="29" t="s">
        <v>118</v>
      </c>
      <c r="C12" s="4"/>
      <c r="D12" s="70">
        <f>'JOURNAL 2'!H18</f>
        <v>2000</v>
      </c>
      <c r="E12" s="70"/>
    </row>
    <row r="13" spans="1:5" ht="20.100000000000001" customHeight="1" x14ac:dyDescent="0.15">
      <c r="A13" s="4"/>
      <c r="B13" s="4"/>
      <c r="C13" s="4"/>
      <c r="D13" s="70"/>
      <c r="E13" s="70">
        <f>D11-D12</f>
        <v>21202</v>
      </c>
    </row>
    <row r="14" spans="1:5" ht="20.100000000000001" customHeight="1" thickBot="1" x14ac:dyDescent="0.2">
      <c r="A14" s="4"/>
      <c r="B14" s="29" t="s">
        <v>119</v>
      </c>
      <c r="C14" s="4"/>
      <c r="D14" s="70"/>
      <c r="E14" s="100">
        <f>E10+E13</f>
        <v>521202</v>
      </c>
    </row>
    <row r="15" spans="1:5" ht="20.100000000000001" customHeight="1" thickTop="1" x14ac:dyDescent="0.15">
      <c r="A15" s="4"/>
      <c r="B15" s="4"/>
      <c r="C15" s="4"/>
      <c r="D15" s="70"/>
      <c r="E15" s="80"/>
    </row>
    <row r="16" spans="1:5" s="10" customFormat="1" ht="20.100000000000001" customHeight="1" x14ac:dyDescent="0.15">
      <c r="A16" s="4"/>
      <c r="B16" s="4"/>
      <c r="C16" s="4"/>
      <c r="D16" s="4"/>
      <c r="E16" s="4"/>
    </row>
    <row r="17" spans="1:5" ht="20.100000000000001" customHeight="1" x14ac:dyDescent="0.15">
      <c r="A17" s="4"/>
      <c r="B17" s="4"/>
      <c r="C17" s="4"/>
      <c r="D17" s="4"/>
      <c r="E17" s="4"/>
    </row>
    <row r="18" spans="1:5" ht="20.100000000000001" customHeight="1" x14ac:dyDescent="0.15">
      <c r="A18" s="4"/>
      <c r="B18" s="4"/>
      <c r="C18" s="4"/>
      <c r="D18" s="4"/>
      <c r="E18" s="4"/>
    </row>
    <row r="19" spans="1:5" ht="20.100000000000001" customHeight="1" x14ac:dyDescent="0.15">
      <c r="A19" s="4"/>
      <c r="B19" s="4"/>
      <c r="C19" s="4"/>
      <c r="D19" s="4"/>
      <c r="E19" s="4"/>
    </row>
    <row r="20" spans="1:5" ht="20.100000000000001" customHeight="1" x14ac:dyDescent="0.15">
      <c r="A20" s="4"/>
      <c r="B20" s="4"/>
      <c r="C20" s="4"/>
      <c r="D20" s="4"/>
      <c r="E20" s="4"/>
    </row>
    <row r="21" spans="1:5" ht="20.100000000000001" customHeight="1" x14ac:dyDescent="0.15">
      <c r="A21" s="4"/>
      <c r="B21" s="4"/>
      <c r="C21" s="4"/>
      <c r="D21" s="4"/>
      <c r="E21" s="4"/>
    </row>
    <row r="22" spans="1:5" ht="20.100000000000001" customHeight="1" x14ac:dyDescent="0.15">
      <c r="A22" s="4"/>
      <c r="B22" s="4"/>
      <c r="C22" s="4"/>
      <c r="D22" s="4"/>
      <c r="E22" s="4"/>
    </row>
    <row r="23" spans="1:5" ht="20.100000000000001" customHeight="1" x14ac:dyDescent="0.15">
      <c r="A23" s="4"/>
      <c r="B23" s="4"/>
      <c r="C23" s="4"/>
      <c r="D23" s="4"/>
      <c r="E23" s="4"/>
    </row>
    <row r="24" spans="1:5" ht="20.100000000000001" customHeight="1" x14ac:dyDescent="0.15">
      <c r="A24" s="4"/>
      <c r="B24" s="4"/>
      <c r="C24" s="4"/>
      <c r="D24" s="4"/>
      <c r="E24" s="4"/>
    </row>
    <row r="25" spans="1:5" ht="20.100000000000001" customHeight="1" x14ac:dyDescent="0.15">
      <c r="A25" s="4"/>
      <c r="B25" s="4"/>
      <c r="C25" s="4"/>
      <c r="D25" s="4"/>
      <c r="E25" s="4"/>
    </row>
    <row r="26" spans="1:5" ht="20.100000000000001" customHeight="1" x14ac:dyDescent="0.15">
      <c r="A26" s="4"/>
      <c r="B26" s="4"/>
      <c r="C26" s="4"/>
      <c r="D26" s="4"/>
      <c r="E26" s="4"/>
    </row>
    <row r="27" spans="1:5" ht="20.100000000000001" customHeight="1" x14ac:dyDescent="0.15">
      <c r="A27" s="4"/>
      <c r="B27" s="4"/>
      <c r="C27" s="4"/>
      <c r="D27" s="4"/>
      <c r="E27" s="4"/>
    </row>
    <row r="28" spans="1:5" ht="20.100000000000001" customHeight="1" x14ac:dyDescent="0.15">
      <c r="A28" s="4"/>
      <c r="B28" s="4"/>
      <c r="C28" s="4"/>
      <c r="D28" s="4"/>
      <c r="E28" s="4"/>
    </row>
    <row r="29" spans="1:5" ht="20.100000000000001" customHeight="1" x14ac:dyDescent="0.15">
      <c r="A29" s="4"/>
      <c r="B29" s="4"/>
      <c r="C29" s="4"/>
      <c r="D29" s="4"/>
      <c r="E29" s="4"/>
    </row>
    <row r="30" spans="1:5" ht="20.100000000000001" customHeight="1" x14ac:dyDescent="0.15">
      <c r="A30" s="4"/>
      <c r="B30" s="4"/>
      <c r="C30" s="4"/>
      <c r="D30" s="4"/>
      <c r="E30" s="4"/>
    </row>
    <row r="31" spans="1:5" ht="20.100000000000001" customHeight="1" x14ac:dyDescent="0.15">
      <c r="A31" s="4"/>
      <c r="B31" s="4"/>
      <c r="C31" s="4"/>
      <c r="D31" s="4"/>
      <c r="E31" s="4"/>
    </row>
    <row r="32" spans="1:5" ht="20.100000000000001" customHeight="1" x14ac:dyDescent="0.15">
      <c r="A32" s="4"/>
      <c r="B32" s="4"/>
      <c r="C32" s="4"/>
      <c r="D32" s="4"/>
      <c r="E32" s="4"/>
    </row>
    <row r="33" spans="1:5" ht="20.100000000000001" customHeight="1" x14ac:dyDescent="0.15">
      <c r="A33" s="4"/>
      <c r="B33" s="4"/>
      <c r="C33" s="4"/>
      <c r="D33" s="4"/>
      <c r="E33" s="4"/>
    </row>
    <row r="34" spans="1:5" ht="20.100000000000001" customHeight="1" x14ac:dyDescent="0.15">
      <c r="A34" s="4"/>
      <c r="B34" s="4"/>
      <c r="C34" s="4"/>
      <c r="D34" s="4"/>
      <c r="E34" s="4"/>
    </row>
    <row r="35" spans="1:5" ht="20.100000000000001" customHeight="1" x14ac:dyDescent="0.15">
      <c r="A35" s="4"/>
      <c r="B35" s="4"/>
      <c r="C35" s="4"/>
      <c r="D35" s="4"/>
      <c r="E35" s="4"/>
    </row>
    <row r="36" spans="1:5" ht="20.100000000000001" customHeight="1" x14ac:dyDescent="0.15">
      <c r="A36" s="4"/>
      <c r="B36" s="4"/>
      <c r="C36" s="4"/>
      <c r="D36" s="4"/>
      <c r="E36" s="4"/>
    </row>
    <row r="37" spans="1:5" ht="20.100000000000001" customHeight="1" x14ac:dyDescent="0.15">
      <c r="A37" s="4"/>
      <c r="B37" s="4"/>
      <c r="C37" s="4"/>
      <c r="D37" s="4"/>
      <c r="E37" s="4"/>
    </row>
    <row r="38" spans="1:5" ht="20.100000000000001" customHeight="1" x14ac:dyDescent="0.15">
      <c r="A38" s="4"/>
      <c r="B38" s="4"/>
      <c r="C38" s="4"/>
      <c r="D38" s="4"/>
      <c r="E38" s="4"/>
    </row>
    <row r="39" spans="1:5" ht="20.100000000000001" customHeight="1" x14ac:dyDescent="0.15">
      <c r="A39" s="4"/>
      <c r="B39" s="4"/>
      <c r="C39" s="4"/>
      <c r="D39" s="4"/>
      <c r="E39" s="4"/>
    </row>
    <row r="40" spans="1:5" ht="20.100000000000001" customHeight="1" x14ac:dyDescent="0.15">
      <c r="A40" s="4"/>
      <c r="B40" s="4"/>
      <c r="C40" s="4"/>
      <c r="D40" s="4"/>
      <c r="E40" s="4"/>
    </row>
    <row r="41" spans="1:5" ht="20.100000000000001" customHeight="1" x14ac:dyDescent="0.15">
      <c r="A41" s="4"/>
      <c r="B41" s="4"/>
      <c r="C41" s="4"/>
      <c r="D41" s="4"/>
      <c r="E41" s="4"/>
    </row>
    <row r="42" spans="1:5" ht="20.100000000000001" customHeight="1" x14ac:dyDescent="0.15">
      <c r="A42" s="4"/>
      <c r="B42" s="4"/>
      <c r="C42" s="4"/>
      <c r="D42" s="4"/>
      <c r="E42" s="4"/>
    </row>
    <row r="43" spans="1:5" ht="20.100000000000001" customHeight="1" x14ac:dyDescent="0.15">
      <c r="A43" s="4"/>
      <c r="B43" s="4"/>
      <c r="C43" s="4"/>
      <c r="D43" s="4"/>
      <c r="E43" s="4"/>
    </row>
    <row r="44" spans="1:5" ht="20.100000000000001" customHeight="1" x14ac:dyDescent="0.15">
      <c r="A44" s="4"/>
      <c r="B44" s="4"/>
      <c r="C44" s="4"/>
      <c r="D44" s="4"/>
      <c r="E44" s="4"/>
    </row>
    <row r="45" spans="1:5" ht="20.100000000000001" customHeight="1" x14ac:dyDescent="0.15">
      <c r="A45" s="4"/>
      <c r="B45" s="4"/>
      <c r="C45" s="4"/>
      <c r="D45" s="4"/>
      <c r="E45" s="4"/>
    </row>
    <row r="46" spans="1:5" ht="20.100000000000001" customHeight="1" x14ac:dyDescent="0.15">
      <c r="A46" s="4"/>
      <c r="B46" s="4"/>
      <c r="C46" s="4"/>
      <c r="D46" s="4"/>
      <c r="E46" s="4"/>
    </row>
    <row r="47" spans="1:5" x14ac:dyDescent="0.15">
      <c r="D47" s="4"/>
      <c r="E47" s="4"/>
    </row>
    <row r="48" spans="1:5" x14ac:dyDescent="0.15">
      <c r="D48" s="4"/>
      <c r="E48" s="4"/>
    </row>
    <row r="49" spans="4:5" x14ac:dyDescent="0.15">
      <c r="D49" s="4"/>
      <c r="E49" s="4"/>
    </row>
    <row r="50" spans="4:5" x14ac:dyDescent="0.15">
      <c r="D50" s="4"/>
      <c r="E50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zoomScaleNormal="100" workbookViewId="0">
      <selection activeCell="E19" sqref="E19"/>
    </sheetView>
  </sheetViews>
  <sheetFormatPr defaultRowHeight="12.75" x14ac:dyDescent="0.15"/>
  <cols>
    <col min="1" max="1" width="1.48046875" customWidth="1"/>
    <col min="2" max="2" width="40.3203125" customWidth="1"/>
    <col min="3" max="3" width="0.671875" customWidth="1"/>
    <col min="4" max="5" width="20.2265625" customWidth="1"/>
  </cols>
  <sheetData>
    <row r="1" spans="1:5" x14ac:dyDescent="0.15">
      <c r="B1" s="9" t="s">
        <v>6</v>
      </c>
    </row>
    <row r="2" spans="1:5" x14ac:dyDescent="0.15">
      <c r="B2" s="12" t="s">
        <v>21</v>
      </c>
    </row>
    <row r="3" spans="1:5" x14ac:dyDescent="0.15">
      <c r="B3" s="4" t="s">
        <v>35</v>
      </c>
    </row>
    <row r="4" spans="1:5" x14ac:dyDescent="0.15">
      <c r="B4" s="10"/>
    </row>
    <row r="5" spans="1:5" x14ac:dyDescent="0.15">
      <c r="B5" s="22" t="s">
        <v>34</v>
      </c>
    </row>
    <row r="6" spans="1:5" s="10" customFormat="1" x14ac:dyDescent="0.15">
      <c r="B6" s="22" t="s">
        <v>16</v>
      </c>
      <c r="D6"/>
      <c r="E6"/>
    </row>
    <row r="7" spans="1:5" ht="13.5" thickBot="1" x14ac:dyDescent="0.2">
      <c r="A7" s="8"/>
      <c r="B7" s="13" t="s">
        <v>57</v>
      </c>
      <c r="C7" s="8"/>
      <c r="D7" s="10"/>
      <c r="E7" s="38"/>
    </row>
    <row r="8" spans="1:5" ht="13.5" thickBot="1" x14ac:dyDescent="0.2">
      <c r="A8" s="2"/>
      <c r="B8" s="5"/>
      <c r="C8" s="2"/>
      <c r="D8" s="42"/>
      <c r="E8" s="43"/>
    </row>
    <row r="9" spans="1:5" s="3" customFormat="1" ht="4.5" customHeight="1" x14ac:dyDescent="0.15">
      <c r="A9" s="4"/>
      <c r="C9" s="4"/>
      <c r="D9" s="41"/>
      <c r="E9" s="11"/>
    </row>
    <row r="10" spans="1:5" ht="20.100000000000001" customHeight="1" x14ac:dyDescent="0.15">
      <c r="A10" s="4"/>
      <c r="B10" s="37" t="str">
        <f>'ADJ TRAIL BAL'!B18</f>
        <v xml:space="preserve"> Passanger fare Revenue</v>
      </c>
      <c r="C10" s="4"/>
      <c r="D10" s="70"/>
      <c r="E10" s="70">
        <f>'ADJ TRAIL BAL'!E18</f>
        <v>42570</v>
      </c>
    </row>
    <row r="11" spans="1:5" ht="20.100000000000001" customHeight="1" x14ac:dyDescent="0.15">
      <c r="A11" s="4"/>
      <c r="B11" s="4" t="str">
        <f>'ADJ TRAIL BAL'!B19</f>
        <v>Mentainance Expense</v>
      </c>
      <c r="C11" s="4"/>
      <c r="D11" s="70">
        <f>'ADJ TRAIL BAL'!D19</f>
        <v>750</v>
      </c>
      <c r="E11" s="70"/>
    </row>
    <row r="12" spans="1:5" ht="20.100000000000001" customHeight="1" x14ac:dyDescent="0.15">
      <c r="A12" s="4"/>
      <c r="B12" s="4" t="str">
        <f>'ADJ TRAIL BAL'!B20</f>
        <v xml:space="preserve">Salaries </v>
      </c>
      <c r="C12" s="4"/>
      <c r="D12" s="70">
        <f>'ADJ TRAIL BAL'!D20</f>
        <v>2880</v>
      </c>
      <c r="E12" s="70"/>
    </row>
    <row r="13" spans="1:5" ht="20.100000000000001" customHeight="1" x14ac:dyDescent="0.15">
      <c r="A13" s="4"/>
      <c r="B13" s="4" t="str">
        <f>'ADJ TRAIL BAL'!B21</f>
        <v>Rent expense</v>
      </c>
      <c r="C13" s="4"/>
      <c r="D13" s="70">
        <f>'ADJ TRAIL BAL'!D21</f>
        <v>540</v>
      </c>
      <c r="E13" s="70"/>
    </row>
    <row r="14" spans="1:5" ht="20.100000000000001" customHeight="1" x14ac:dyDescent="0.15">
      <c r="A14" s="4"/>
      <c r="B14" s="4" t="str">
        <f>'ADJ TRAIL BAL'!B22</f>
        <v>Insurance Expense</v>
      </c>
      <c r="C14" s="4"/>
      <c r="D14" s="70">
        <f>'ADJ TRAIL BAL'!D22</f>
        <v>250</v>
      </c>
      <c r="E14" s="70"/>
    </row>
    <row r="15" spans="1:5" ht="20.100000000000001" customHeight="1" x14ac:dyDescent="0.15">
      <c r="A15" s="4"/>
      <c r="B15" s="4" t="str">
        <f>'ADJ TRAIL BAL'!B23</f>
        <v>Depreciation Expense-spare parts</v>
      </c>
      <c r="C15" s="4"/>
      <c r="D15" s="70">
        <f>'ADJ TRAIL BAL'!D23</f>
        <v>100</v>
      </c>
      <c r="E15" s="70"/>
    </row>
    <row r="16" spans="1:5" s="10" customFormat="1" ht="20.100000000000001" customHeight="1" x14ac:dyDescent="0.15">
      <c r="A16" s="4"/>
      <c r="B16" s="4" t="str">
        <f>'ADJ TRAIL BAL'!B24</f>
        <v xml:space="preserve">Depreciation Expense-Air Craft </v>
      </c>
      <c r="C16" s="4"/>
      <c r="D16" s="70">
        <f>'ADJ TRAIL BAL'!D24</f>
        <v>300</v>
      </c>
      <c r="E16" s="70"/>
    </row>
    <row r="17" spans="1:5" ht="20.100000000000001" customHeight="1" x14ac:dyDescent="0.15">
      <c r="A17" s="4"/>
      <c r="B17" s="4" t="str">
        <f>'ADJ TRAIL BAL'!B25</f>
        <v>Fuel Expense</v>
      </c>
      <c r="C17" s="4"/>
      <c r="D17" s="70">
        <f>'ADJ TRAIL BAL'!D25</f>
        <v>14548</v>
      </c>
      <c r="E17" s="70"/>
    </row>
    <row r="18" spans="1:5" ht="20.100000000000001" customHeight="1" x14ac:dyDescent="0.15">
      <c r="A18" s="4"/>
      <c r="B18" s="29" t="s">
        <v>114</v>
      </c>
      <c r="C18" s="4"/>
      <c r="D18" s="70"/>
      <c r="E18" s="70">
        <f>SUM(D11:D17)</f>
        <v>19368</v>
      </c>
    </row>
    <row r="19" spans="1:5" ht="20.100000000000001" customHeight="1" thickBot="1" x14ac:dyDescent="0.2">
      <c r="A19" s="4"/>
      <c r="B19" s="29" t="s">
        <v>115</v>
      </c>
      <c r="C19" s="4"/>
      <c r="D19" s="70"/>
      <c r="E19" s="99">
        <f>E10-E18</f>
        <v>23202</v>
      </c>
    </row>
    <row r="20" spans="1:5" ht="20.100000000000001" customHeight="1" thickTop="1" x14ac:dyDescent="0.15">
      <c r="A20" s="4"/>
      <c r="B20" s="4"/>
      <c r="C20" s="4"/>
      <c r="D20" s="70"/>
      <c r="E20" s="80"/>
    </row>
    <row r="21" spans="1:5" ht="20.100000000000001" customHeight="1" x14ac:dyDescent="0.15">
      <c r="A21" s="4"/>
      <c r="B21" s="4"/>
      <c r="C21" s="4"/>
      <c r="D21" s="70"/>
      <c r="E21" s="70"/>
    </row>
    <row r="22" spans="1:5" ht="20.100000000000001" customHeight="1" x14ac:dyDescent="0.15">
      <c r="A22" s="4"/>
      <c r="B22" s="4"/>
      <c r="C22" s="4"/>
      <c r="D22" s="70"/>
      <c r="E22" s="70"/>
    </row>
    <row r="23" spans="1:5" ht="20.100000000000001" customHeight="1" x14ac:dyDescent="0.15">
      <c r="A23" s="4"/>
      <c r="B23" s="4"/>
      <c r="C23" s="4"/>
      <c r="D23" s="70"/>
      <c r="E23" s="70"/>
    </row>
    <row r="24" spans="1:5" ht="20.100000000000001" customHeight="1" x14ac:dyDescent="0.15">
      <c r="A24" s="4"/>
      <c r="B24" s="4"/>
      <c r="C24" s="4"/>
      <c r="D24" s="70"/>
      <c r="E24" s="70"/>
    </row>
    <row r="25" spans="1:5" ht="20.100000000000001" customHeight="1" x14ac:dyDescent="0.15">
      <c r="A25" s="4"/>
      <c r="B25" s="4"/>
      <c r="C25" s="4"/>
      <c r="D25" s="70"/>
      <c r="E25" s="70"/>
    </row>
    <row r="26" spans="1:5" ht="20.100000000000001" customHeight="1" x14ac:dyDescent="0.15">
      <c r="A26" s="4"/>
      <c r="B26" s="4"/>
      <c r="C26" s="4"/>
      <c r="D26" s="70"/>
      <c r="E26" s="70"/>
    </row>
    <row r="27" spans="1:5" ht="20.100000000000001" customHeight="1" x14ac:dyDescent="0.15">
      <c r="A27" s="4"/>
      <c r="B27" s="4"/>
      <c r="C27" s="4"/>
      <c r="D27" s="70"/>
      <c r="E27" s="70"/>
    </row>
    <row r="28" spans="1:5" ht="20.100000000000001" customHeight="1" x14ac:dyDescent="0.15">
      <c r="A28" s="4"/>
      <c r="B28" s="4"/>
      <c r="C28" s="4"/>
      <c r="D28" s="70"/>
      <c r="E28" s="70"/>
    </row>
    <row r="29" spans="1:5" ht="20.100000000000001" customHeight="1" x14ac:dyDescent="0.15">
      <c r="A29" s="4"/>
      <c r="B29" s="4"/>
      <c r="C29" s="4"/>
      <c r="D29" s="70"/>
      <c r="E29" s="70"/>
    </row>
    <row r="30" spans="1:5" ht="20.100000000000001" customHeight="1" x14ac:dyDescent="0.15">
      <c r="A30" s="4"/>
      <c r="B30" s="4"/>
      <c r="C30" s="4"/>
      <c r="D30" s="70"/>
      <c r="E30" s="70"/>
    </row>
    <row r="31" spans="1:5" ht="20.100000000000001" customHeight="1" x14ac:dyDescent="0.15">
      <c r="A31" s="4"/>
      <c r="B31" s="4"/>
      <c r="C31" s="4"/>
      <c r="D31" s="70"/>
      <c r="E31" s="70"/>
    </row>
    <row r="32" spans="1:5" ht="20.100000000000001" customHeight="1" x14ac:dyDescent="0.15">
      <c r="A32" s="4"/>
      <c r="B32" s="4"/>
      <c r="C32" s="4"/>
      <c r="D32" s="70"/>
      <c r="E32" s="70"/>
    </row>
    <row r="33" spans="1:5" ht="20.100000000000001" customHeight="1" x14ac:dyDescent="0.15">
      <c r="A33" s="4"/>
      <c r="B33" s="4"/>
      <c r="C33" s="4"/>
      <c r="D33" s="70"/>
      <c r="E33" s="70"/>
    </row>
    <row r="34" spans="1:5" ht="20.100000000000001" customHeight="1" x14ac:dyDescent="0.15">
      <c r="A34" s="4"/>
      <c r="B34" s="4"/>
      <c r="C34" s="4"/>
      <c r="D34" s="70"/>
      <c r="E34" s="70"/>
    </row>
    <row r="35" spans="1:5" ht="20.100000000000001" customHeight="1" x14ac:dyDescent="0.15">
      <c r="A35" s="4"/>
      <c r="B35" s="4"/>
      <c r="C35" s="4"/>
      <c r="D35" s="70"/>
      <c r="E35" s="70"/>
    </row>
    <row r="36" spans="1:5" ht="20.100000000000001" customHeight="1" x14ac:dyDescent="0.15">
      <c r="A36" s="4"/>
      <c r="B36" s="4"/>
      <c r="C36" s="4"/>
      <c r="D36" s="70"/>
      <c r="E36" s="70"/>
    </row>
    <row r="37" spans="1:5" ht="20.100000000000001" customHeight="1" x14ac:dyDescent="0.15">
      <c r="A37" s="4"/>
      <c r="B37" s="4"/>
      <c r="C37" s="4"/>
      <c r="D37" s="4"/>
      <c r="E37" s="4"/>
    </row>
    <row r="38" spans="1:5" ht="20.100000000000001" customHeight="1" x14ac:dyDescent="0.15">
      <c r="A38" s="4"/>
      <c r="B38" s="4"/>
      <c r="C38" s="4"/>
      <c r="D38" s="4"/>
      <c r="E38" s="4"/>
    </row>
    <row r="39" spans="1:5" ht="20.100000000000001" customHeight="1" x14ac:dyDescent="0.15">
      <c r="A39" s="4"/>
      <c r="B39" s="4"/>
      <c r="C39" s="4"/>
      <c r="D39" s="4"/>
      <c r="E39" s="4"/>
    </row>
    <row r="40" spans="1:5" ht="20.100000000000001" customHeight="1" x14ac:dyDescent="0.15">
      <c r="A40" s="4"/>
      <c r="B40" s="4"/>
      <c r="C40" s="4"/>
      <c r="D40" s="4"/>
      <c r="E40" s="4"/>
    </row>
    <row r="41" spans="1:5" ht="20.100000000000001" customHeight="1" x14ac:dyDescent="0.15">
      <c r="A41" s="4"/>
      <c r="B41" s="4"/>
      <c r="C41" s="4"/>
      <c r="D41" s="4"/>
      <c r="E41" s="4"/>
    </row>
    <row r="42" spans="1:5" ht="20.100000000000001" customHeight="1" x14ac:dyDescent="0.15">
      <c r="A42" s="4"/>
      <c r="B42" s="4"/>
      <c r="C42" s="4"/>
      <c r="D42" s="4"/>
      <c r="E42" s="4"/>
    </row>
    <row r="43" spans="1:5" ht="20.100000000000001" customHeight="1" x14ac:dyDescent="0.15">
      <c r="A43" s="4"/>
      <c r="B43" s="4"/>
      <c r="C43" s="4"/>
      <c r="D43" s="4"/>
      <c r="E43" s="4"/>
    </row>
    <row r="44" spans="1:5" ht="20.100000000000001" customHeight="1" x14ac:dyDescent="0.15">
      <c r="A44" s="4"/>
      <c r="B44" s="4"/>
      <c r="C44" s="4"/>
      <c r="D44" s="4"/>
      <c r="E44" s="4"/>
    </row>
    <row r="45" spans="1:5" ht="20.100000000000001" customHeight="1" x14ac:dyDescent="0.15">
      <c r="A45" s="4"/>
      <c r="B45" s="4"/>
      <c r="C45" s="4"/>
      <c r="D45" s="4"/>
      <c r="E45" s="4"/>
    </row>
    <row r="46" spans="1:5" ht="20.100000000000001" customHeight="1" x14ac:dyDescent="0.15">
      <c r="A46" s="4"/>
      <c r="B46" s="4"/>
      <c r="C46" s="4"/>
      <c r="D46" s="4"/>
      <c r="E46" s="4"/>
    </row>
    <row r="47" spans="1:5" x14ac:dyDescent="0.15">
      <c r="D47" s="4"/>
      <c r="E47" s="4"/>
    </row>
    <row r="48" spans="1:5" x14ac:dyDescent="0.15">
      <c r="D48" s="4"/>
      <c r="E48" s="4"/>
    </row>
    <row r="49" spans="4:5" x14ac:dyDescent="0.15">
      <c r="D49" s="4"/>
      <c r="E49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topLeftCell="A34" zoomScaleNormal="100" workbookViewId="0">
      <selection activeCell="I44" sqref="I44"/>
    </sheetView>
  </sheetViews>
  <sheetFormatPr defaultRowHeight="12.75" x14ac:dyDescent="0.15"/>
  <cols>
    <col min="1" max="1" width="1.48046875" customWidth="1"/>
    <col min="2" max="2" width="40.05078125" customWidth="1"/>
    <col min="3" max="3" width="0.671875" customWidth="1"/>
    <col min="4" max="4" width="20.765625" customWidth="1"/>
    <col min="5" max="5" width="20.2265625" customWidth="1"/>
    <col min="7" max="7" width="11.19140625" bestFit="1" customWidth="1"/>
  </cols>
  <sheetData>
    <row r="1" spans="1:5" x14ac:dyDescent="0.15">
      <c r="B1" s="9" t="s">
        <v>6</v>
      </c>
    </row>
    <row r="2" spans="1:5" x14ac:dyDescent="0.15">
      <c r="B2" s="12" t="s">
        <v>21</v>
      </c>
    </row>
    <row r="3" spans="1:5" x14ac:dyDescent="0.15">
      <c r="B3" s="4" t="s">
        <v>22</v>
      </c>
    </row>
    <row r="4" spans="1:5" x14ac:dyDescent="0.15">
      <c r="B4" s="10"/>
    </row>
    <row r="5" spans="1:5" x14ac:dyDescent="0.15">
      <c r="B5" s="22" t="s">
        <v>34</v>
      </c>
    </row>
    <row r="6" spans="1:5" s="10" customFormat="1" x14ac:dyDescent="0.15">
      <c r="B6" s="22" t="s">
        <v>15</v>
      </c>
      <c r="D6"/>
      <c r="E6"/>
    </row>
    <row r="7" spans="1:5" ht="13.5" thickBot="1" x14ac:dyDescent="0.2">
      <c r="A7" s="8"/>
      <c r="B7" s="23">
        <v>43646</v>
      </c>
      <c r="C7" s="8"/>
      <c r="D7" s="10"/>
      <c r="E7" s="38"/>
    </row>
    <row r="8" spans="1:5" ht="18" customHeight="1" thickBot="1" x14ac:dyDescent="0.25">
      <c r="A8" s="2"/>
      <c r="B8" s="5"/>
      <c r="C8" s="2"/>
      <c r="D8" s="61" t="s">
        <v>3</v>
      </c>
      <c r="E8" s="62" t="s">
        <v>4</v>
      </c>
    </row>
    <row r="9" spans="1:5" s="3" customFormat="1" ht="4.5" customHeight="1" x14ac:dyDescent="0.15">
      <c r="A9" s="4"/>
      <c r="C9" s="4"/>
      <c r="D9" s="41"/>
      <c r="E9" s="11"/>
    </row>
    <row r="10" spans="1:5" ht="24.95" customHeight="1" x14ac:dyDescent="0.15">
      <c r="A10" s="4"/>
      <c r="B10" s="27" t="str">
        <f>JOURNAL!E10</f>
        <v>Prepaid Insurance</v>
      </c>
      <c r="C10" s="4"/>
      <c r="D10" s="104"/>
      <c r="E10" s="104">
        <v>5750</v>
      </c>
    </row>
    <row r="11" spans="1:5" ht="24.95" customHeight="1" x14ac:dyDescent="0.15">
      <c r="A11" s="4"/>
      <c r="B11" s="4" t="str">
        <f>JOURNAL!E14</f>
        <v>Spare parts</v>
      </c>
      <c r="C11" s="4"/>
      <c r="D11" s="104">
        <f>JOURNAL!H15</f>
        <v>42000</v>
      </c>
      <c r="E11" s="104"/>
    </row>
    <row r="12" spans="1:5" ht="24.95" customHeight="1" x14ac:dyDescent="0.15">
      <c r="A12" s="4"/>
      <c r="B12" s="4" t="str">
        <f>JOURNAL!E17</f>
        <v>Acc Depn- Spair  parts</v>
      </c>
      <c r="C12" s="4"/>
      <c r="D12" s="104"/>
      <c r="E12" s="104">
        <f>JOURNAL!I19</f>
        <v>100</v>
      </c>
    </row>
    <row r="13" spans="1:5" ht="24.95" customHeight="1" x14ac:dyDescent="0.15">
      <c r="A13" s="4"/>
      <c r="B13" s="4" t="str">
        <f>JOURNAL!E20</f>
        <v>Air Craft</v>
      </c>
      <c r="C13" s="4"/>
      <c r="D13" s="104">
        <f>JOURNAL!H21</f>
        <v>356000</v>
      </c>
      <c r="E13" s="104"/>
    </row>
    <row r="14" spans="1:5" ht="24.95" customHeight="1" x14ac:dyDescent="0.15">
      <c r="A14" s="4"/>
      <c r="B14" s="4" t="str">
        <f>JOURNAL!E24</f>
        <v>Acc Deprn Aircraft</v>
      </c>
      <c r="C14" s="4"/>
      <c r="D14" s="104"/>
      <c r="E14" s="104">
        <f>JOURNAL!I26</f>
        <v>300</v>
      </c>
    </row>
    <row r="15" spans="1:5" ht="24.95" customHeight="1" x14ac:dyDescent="0.15">
      <c r="A15" s="4"/>
      <c r="B15" s="4" t="str">
        <f>'JOURNAL 2'!E10</f>
        <v>Acc payable</v>
      </c>
      <c r="C15" s="4"/>
      <c r="D15" s="104"/>
      <c r="E15" s="104">
        <f>'JOURNAL 2'!I12</f>
        <v>14548</v>
      </c>
    </row>
    <row r="16" spans="1:5" s="10" customFormat="1" ht="24.95" customHeight="1" x14ac:dyDescent="0.15">
      <c r="A16" s="4"/>
      <c r="B16" s="4" t="str">
        <f>'JOURNAL 2'!E14</f>
        <v>John Lane Capital</v>
      </c>
      <c r="C16" s="4"/>
      <c r="D16" s="104"/>
      <c r="E16" s="104">
        <f>'JOURNAL 2'!I16</f>
        <v>500000</v>
      </c>
    </row>
    <row r="17" spans="1:7" ht="24.95" customHeight="1" x14ac:dyDescent="0.15">
      <c r="A17" s="4"/>
      <c r="B17" s="4" t="str">
        <f>'JOURNAL 2'!E17</f>
        <v>John Drawing</v>
      </c>
      <c r="C17" s="4"/>
      <c r="D17" s="104">
        <f>'JOURNAL 2'!H18</f>
        <v>2000</v>
      </c>
      <c r="E17" s="104"/>
    </row>
    <row r="18" spans="1:7" ht="24.95" customHeight="1" x14ac:dyDescent="0.15">
      <c r="A18" s="4"/>
      <c r="B18" s="4" t="str">
        <f>'JOURNAL 2'!E20</f>
        <v xml:space="preserve"> Passanger fare Revenue</v>
      </c>
      <c r="C18" s="4"/>
      <c r="D18" s="104"/>
      <c r="E18" s="104">
        <f>'JOURNAL 2'!H21</f>
        <v>42570</v>
      </c>
    </row>
    <row r="19" spans="1:7" ht="24.95" customHeight="1" x14ac:dyDescent="0.15">
      <c r="A19" s="4"/>
      <c r="B19" s="4" t="str">
        <f>'JOURNAL 2'!E25</f>
        <v>Mentainance Expense</v>
      </c>
      <c r="C19" s="4"/>
      <c r="D19" s="104">
        <f>'JOURNAL 2'!H26</f>
        <v>750</v>
      </c>
      <c r="E19" s="104"/>
    </row>
    <row r="20" spans="1:7" ht="24.95" customHeight="1" x14ac:dyDescent="0.15">
      <c r="A20" s="4"/>
      <c r="B20" s="4" t="str">
        <f>'JOURNAL 3'!E10</f>
        <v xml:space="preserve">Salaries </v>
      </c>
      <c r="C20" s="4"/>
      <c r="D20" s="104">
        <f>'JOURNAL 3'!H11</f>
        <v>2880</v>
      </c>
      <c r="E20" s="104"/>
    </row>
    <row r="21" spans="1:7" ht="24.95" customHeight="1" x14ac:dyDescent="0.15">
      <c r="A21" s="4"/>
      <c r="B21" s="4" t="str">
        <f>'JOURNAL 3'!E14</f>
        <v>Rent expense</v>
      </c>
      <c r="C21" s="4"/>
      <c r="D21" s="104">
        <f>'JOURNAL 3'!H15</f>
        <v>540</v>
      </c>
      <c r="E21" s="104"/>
    </row>
    <row r="22" spans="1:7" ht="24.95" customHeight="1" x14ac:dyDescent="0.15">
      <c r="A22" s="4"/>
      <c r="B22" s="4" t="str">
        <f>'JOURNAL 3'!E17</f>
        <v>Insurance Expense</v>
      </c>
      <c r="C22" s="4"/>
      <c r="D22" s="104">
        <f>'JOURNAL 3'!H18</f>
        <v>250</v>
      </c>
      <c r="E22" s="104"/>
    </row>
    <row r="23" spans="1:7" ht="24.95" customHeight="1" x14ac:dyDescent="0.15">
      <c r="A23" s="4"/>
      <c r="B23" s="4" t="str">
        <f>'JOURNAL 3'!E20</f>
        <v>Depreciation Expense-spare parts</v>
      </c>
      <c r="C23" s="4"/>
      <c r="D23" s="104">
        <f>'JOURNAL 3'!H21</f>
        <v>100</v>
      </c>
      <c r="E23" s="104"/>
    </row>
    <row r="24" spans="1:7" ht="24.95" customHeight="1" x14ac:dyDescent="0.15">
      <c r="A24" s="4"/>
      <c r="B24" s="4" t="str">
        <f>'JOURNAL 3'!E23</f>
        <v xml:space="preserve">Depreciation Expense-Air Craft </v>
      </c>
      <c r="C24" s="4"/>
      <c r="D24" s="70">
        <f>'JOURNAL 3'!H24</f>
        <v>300</v>
      </c>
      <c r="E24" s="70"/>
    </row>
    <row r="25" spans="1:7" ht="24.95" customHeight="1" x14ac:dyDescent="0.15">
      <c r="A25" s="4"/>
      <c r="B25" s="29" t="s">
        <v>97</v>
      </c>
      <c r="C25" s="4"/>
      <c r="D25" s="95">
        <f>'JOURNAL 2'!I12</f>
        <v>14548</v>
      </c>
      <c r="E25" s="4"/>
    </row>
    <row r="26" spans="1:7" ht="24.95" customHeight="1" x14ac:dyDescent="0.15">
      <c r="A26" s="4"/>
      <c r="B26" s="4"/>
      <c r="C26" s="4"/>
      <c r="D26" s="4">
        <v>138150</v>
      </c>
      <c r="E26" s="4"/>
    </row>
    <row r="27" spans="1:7" ht="24.95" customHeight="1" thickBot="1" x14ac:dyDescent="0.2">
      <c r="A27" s="4"/>
      <c r="B27" s="4"/>
      <c r="C27" s="4"/>
      <c r="D27" s="99">
        <f>SUM(D10:D26)</f>
        <v>557518</v>
      </c>
      <c r="E27" s="99">
        <f>SUM(E10:E26)</f>
        <v>563268</v>
      </c>
      <c r="G27" s="71"/>
    </row>
    <row r="28" spans="1:7" ht="24.95" customHeight="1" thickTop="1" x14ac:dyDescent="0.15">
      <c r="A28" s="4"/>
      <c r="B28" s="14"/>
      <c r="C28" s="4"/>
      <c r="D28" s="12"/>
      <c r="E28" s="12"/>
    </row>
    <row r="29" spans="1:7" ht="24.95" customHeight="1" x14ac:dyDescent="0.15">
      <c r="A29" s="4"/>
      <c r="B29" s="4"/>
      <c r="C29" s="4"/>
      <c r="D29" s="4"/>
      <c r="E29" s="4"/>
    </row>
    <row r="30" spans="1:7" ht="24.95" customHeight="1" x14ac:dyDescent="0.15">
      <c r="A30" s="4"/>
      <c r="B30" s="4"/>
      <c r="C30" s="4"/>
      <c r="D30" s="4"/>
      <c r="E30" s="4"/>
    </row>
    <row r="31" spans="1:7" ht="24.95" customHeight="1" x14ac:dyDescent="0.15">
      <c r="A31" s="4"/>
      <c r="B31" s="4"/>
      <c r="C31" s="4"/>
      <c r="D31" s="4"/>
      <c r="E31" s="4"/>
    </row>
    <row r="32" spans="1:7" ht="24.95" customHeight="1" x14ac:dyDescent="0.15">
      <c r="A32" s="4"/>
      <c r="B32" s="4"/>
      <c r="C32" s="4"/>
      <c r="D32" s="4"/>
      <c r="E32" s="4"/>
    </row>
    <row r="33" spans="1:5" ht="24.95" customHeight="1" x14ac:dyDescent="0.15">
      <c r="A33" s="4"/>
      <c r="B33" s="4"/>
      <c r="C33" s="4"/>
      <c r="D33" s="4"/>
      <c r="E33" s="4"/>
    </row>
    <row r="34" spans="1:5" ht="24.95" customHeight="1" x14ac:dyDescent="0.15">
      <c r="A34" s="4"/>
      <c r="B34" s="4"/>
      <c r="C34" s="4"/>
      <c r="D34" s="4"/>
      <c r="E34" s="4"/>
    </row>
    <row r="35" spans="1:5" ht="24.95" customHeight="1" x14ac:dyDescent="0.15">
      <c r="A35" s="4"/>
      <c r="B35" s="4"/>
      <c r="C35" s="4"/>
      <c r="D35" s="4"/>
      <c r="E35" s="4"/>
    </row>
    <row r="36" spans="1:5" ht="24.95" customHeight="1" x14ac:dyDescent="0.15">
      <c r="A36" s="4"/>
      <c r="B36" s="4"/>
      <c r="C36" s="4"/>
      <c r="D36" s="4"/>
      <c r="E36" s="4"/>
    </row>
    <row r="37" spans="1:5" ht="24.95" customHeight="1" x14ac:dyDescent="0.15">
      <c r="A37" s="4"/>
      <c r="B37" s="4"/>
      <c r="C37" s="4"/>
      <c r="D37" s="4"/>
      <c r="E37" s="4"/>
    </row>
    <row r="38" spans="1:5" ht="24.95" customHeight="1" x14ac:dyDescent="0.15">
      <c r="A38" s="4"/>
      <c r="B38" s="4"/>
      <c r="C38" s="4"/>
      <c r="D38" s="4"/>
      <c r="E38" s="4"/>
    </row>
    <row r="39" spans="1:5" ht="24.95" customHeight="1" x14ac:dyDescent="0.15">
      <c r="A39" s="4"/>
      <c r="B39" s="4"/>
      <c r="C39" s="4"/>
      <c r="D39" s="4"/>
      <c r="E39" s="4"/>
    </row>
    <row r="40" spans="1:5" ht="24.95" customHeight="1" x14ac:dyDescent="0.15">
      <c r="A40" s="4"/>
      <c r="B40" s="4"/>
      <c r="C40" s="4"/>
      <c r="D40" s="4"/>
      <c r="E40" s="4"/>
    </row>
    <row r="41" spans="1:5" ht="24.95" customHeight="1" x14ac:dyDescent="0.15">
      <c r="A41" s="4"/>
      <c r="B41" s="4"/>
      <c r="C41" s="4"/>
      <c r="D41" s="4"/>
      <c r="E41" s="4"/>
    </row>
    <row r="42" spans="1:5" ht="24.95" customHeight="1" x14ac:dyDescent="0.15">
      <c r="A42" s="4"/>
      <c r="B42" s="4"/>
      <c r="C42" s="4"/>
      <c r="D42" s="4"/>
      <c r="E42" s="4"/>
    </row>
    <row r="43" spans="1:5" ht="24.95" customHeight="1" x14ac:dyDescent="0.15">
      <c r="A43" s="4"/>
      <c r="B43" s="4"/>
      <c r="C43" s="4"/>
      <c r="D43" s="4"/>
      <c r="E43" s="4"/>
    </row>
    <row r="44" spans="1:5" ht="24.95" customHeight="1" x14ac:dyDescent="0.15">
      <c r="A44" s="4"/>
      <c r="B44" s="4"/>
      <c r="C44" s="4"/>
      <c r="D44" s="4"/>
      <c r="E44" s="4"/>
    </row>
    <row r="45" spans="1:5" ht="24.95" customHeight="1" x14ac:dyDescent="0.15">
      <c r="A45" s="4"/>
      <c r="B45" s="4"/>
      <c r="C45" s="4"/>
      <c r="D45" s="4"/>
      <c r="E45" s="4"/>
    </row>
    <row r="46" spans="1:5" x14ac:dyDescent="0.15">
      <c r="D46" s="4"/>
      <c r="E46" s="4"/>
    </row>
    <row r="47" spans="1:5" x14ac:dyDescent="0.15">
      <c r="D47" s="4"/>
      <c r="E47" s="4"/>
    </row>
    <row r="48" spans="1:5" x14ac:dyDescent="0.15">
      <c r="D48" s="4"/>
      <c r="E48" s="4"/>
    </row>
    <row r="49" spans="4:5" x14ac:dyDescent="0.15">
      <c r="D49" s="4"/>
      <c r="E49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8"/>
  <sheetViews>
    <sheetView topLeftCell="A20" zoomScaleNormal="100" workbookViewId="0">
      <selection activeCell="M19" sqref="M19"/>
    </sheetView>
  </sheetViews>
  <sheetFormatPr defaultRowHeight="12.75" x14ac:dyDescent="0.15"/>
  <cols>
    <col min="1" max="1" width="1.34765625" customWidth="1"/>
    <col min="2" max="2" width="0.80859375" style="2" customWidth="1"/>
    <col min="3" max="3" width="7.14453125" customWidth="1"/>
    <col min="4" max="4" width="0.94140625" style="2" customWidth="1"/>
    <col min="5" max="5" width="45.71484375" customWidth="1"/>
    <col min="6" max="6" width="5.93359375" style="2" customWidth="1"/>
    <col min="7" max="7" width="0.94140625" style="2" customWidth="1"/>
    <col min="8" max="8" width="19.1484375" customWidth="1"/>
    <col min="9" max="9" width="20.08984375" customWidth="1"/>
    <col min="11" max="11" width="12.26953125" bestFit="1" customWidth="1"/>
    <col min="12" max="12" width="11.8671875" bestFit="1" customWidth="1"/>
    <col min="13" max="13" width="12.80859375" bestFit="1" customWidth="1"/>
  </cols>
  <sheetData>
    <row r="1" spans="1:10" x14ac:dyDescent="0.15">
      <c r="B1" s="10"/>
      <c r="D1" s="10"/>
      <c r="E1" s="9" t="s">
        <v>6</v>
      </c>
      <c r="F1" s="10"/>
      <c r="G1" s="10"/>
    </row>
    <row r="2" spans="1:10" x14ac:dyDescent="0.15">
      <c r="B2" s="10"/>
      <c r="D2" s="10"/>
      <c r="E2" s="12" t="s">
        <v>33</v>
      </c>
      <c r="F2" s="10"/>
      <c r="G2" s="10"/>
    </row>
    <row r="3" spans="1:10" x14ac:dyDescent="0.15">
      <c r="B3" s="10"/>
      <c r="D3" s="10"/>
      <c r="E3" s="4" t="s">
        <v>22</v>
      </c>
      <c r="F3" s="10"/>
      <c r="G3" s="10"/>
    </row>
    <row r="4" spans="1:10" x14ac:dyDescent="0.15">
      <c r="B4" s="10"/>
      <c r="D4" s="10"/>
      <c r="E4" s="12"/>
      <c r="F4" s="10"/>
      <c r="G4" s="10"/>
    </row>
    <row r="5" spans="1:10" s="8" customFormat="1" ht="13.5" thickBot="1" x14ac:dyDescent="0.2">
      <c r="A5" s="10"/>
      <c r="H5" s="10"/>
      <c r="I5" s="38" t="s">
        <v>55</v>
      </c>
    </row>
    <row r="6" spans="1:10" ht="13.5" thickBot="1" x14ac:dyDescent="0.2">
      <c r="A6" s="10"/>
      <c r="B6" s="11"/>
      <c r="E6" s="5" t="s">
        <v>5</v>
      </c>
      <c r="G6" s="31"/>
      <c r="H6" s="39"/>
      <c r="I6" s="40"/>
    </row>
    <row r="7" spans="1:10" s="3" customFormat="1" ht="4.5" customHeight="1" thickBot="1" x14ac:dyDescent="0.2">
      <c r="A7" s="10"/>
      <c r="B7" s="4"/>
      <c r="D7" s="4"/>
      <c r="F7" s="4"/>
      <c r="G7" s="32"/>
      <c r="H7" s="10"/>
      <c r="I7" s="10"/>
    </row>
    <row r="8" spans="1:10" ht="13.5" thickBot="1" x14ac:dyDescent="0.2">
      <c r="A8" s="10"/>
      <c r="B8" s="4"/>
      <c r="C8" s="6" t="s">
        <v>0</v>
      </c>
      <c r="E8" s="6" t="s">
        <v>1</v>
      </c>
      <c r="F8" s="7" t="s">
        <v>2</v>
      </c>
      <c r="G8" s="31"/>
      <c r="H8" s="42" t="s">
        <v>3</v>
      </c>
      <c r="I8" s="43" t="s">
        <v>4</v>
      </c>
    </row>
    <row r="9" spans="1:10" s="3" customFormat="1" ht="4.5" customHeight="1" x14ac:dyDescent="0.15">
      <c r="A9" s="10"/>
      <c r="B9" s="4"/>
      <c r="D9" s="4"/>
      <c r="F9" s="4"/>
      <c r="G9" s="33"/>
      <c r="H9" s="41"/>
      <c r="I9" s="11"/>
    </row>
    <row r="10" spans="1:10" ht="24.95" customHeight="1" x14ac:dyDescent="0.15">
      <c r="C10" s="28"/>
      <c r="D10" s="4"/>
      <c r="E10" s="14" t="s">
        <v>103</v>
      </c>
      <c r="F10" s="4"/>
      <c r="G10" s="33"/>
      <c r="H10" s="4"/>
      <c r="I10" s="4"/>
    </row>
    <row r="11" spans="1:10" ht="24.95" customHeight="1" x14ac:dyDescent="0.15">
      <c r="C11" s="4"/>
      <c r="D11" s="4"/>
      <c r="E11" s="93" t="s">
        <v>104</v>
      </c>
      <c r="F11" s="4"/>
      <c r="G11" s="33"/>
      <c r="H11" s="72">
        <f>'LEDGER 3'!G10</f>
        <v>2880</v>
      </c>
      <c r="I11" s="4"/>
    </row>
    <row r="12" spans="1:10" ht="24.95" customHeight="1" x14ac:dyDescent="0.15">
      <c r="C12" s="4"/>
      <c r="D12" s="4"/>
      <c r="E12" s="96" t="s">
        <v>61</v>
      </c>
      <c r="F12" s="4"/>
      <c r="G12" s="33"/>
      <c r="H12" s="4"/>
      <c r="I12" s="72">
        <f>'LEDGER 3'!G10</f>
        <v>2880</v>
      </c>
      <c r="J12" s="101"/>
    </row>
    <row r="13" spans="1:10" ht="24.95" customHeight="1" x14ac:dyDescent="0.15">
      <c r="C13" s="4"/>
      <c r="D13" s="4"/>
      <c r="E13" s="4"/>
      <c r="F13" s="4"/>
      <c r="G13" s="33"/>
      <c r="H13" s="4"/>
      <c r="I13" s="4"/>
    </row>
    <row r="14" spans="1:10" ht="24.95" customHeight="1" x14ac:dyDescent="0.15">
      <c r="C14" s="26"/>
      <c r="D14" s="4"/>
      <c r="E14" s="14" t="s">
        <v>105</v>
      </c>
      <c r="F14" s="4"/>
      <c r="G14" s="33"/>
      <c r="H14" s="4"/>
      <c r="I14" s="4"/>
    </row>
    <row r="15" spans="1:10" ht="24.95" customHeight="1" x14ac:dyDescent="0.15">
      <c r="C15" s="4"/>
      <c r="D15" s="4"/>
      <c r="E15" s="93" t="s">
        <v>106</v>
      </c>
      <c r="F15" s="4"/>
      <c r="G15" s="33"/>
      <c r="H15" s="72">
        <f>'LEDGER 3'!G20</f>
        <v>540</v>
      </c>
      <c r="I15" s="4"/>
    </row>
    <row r="16" spans="1:10" ht="24.95" customHeight="1" x14ac:dyDescent="0.15">
      <c r="C16" s="4"/>
      <c r="D16" s="4"/>
      <c r="E16" s="96" t="s">
        <v>62</v>
      </c>
      <c r="F16" s="4"/>
      <c r="G16" s="33"/>
      <c r="H16" s="4"/>
      <c r="I16" s="72">
        <f>'LEDGER 3'!G20</f>
        <v>540</v>
      </c>
      <c r="J16" s="101"/>
    </row>
    <row r="17" spans="3:9" ht="24.95" customHeight="1" x14ac:dyDescent="0.15">
      <c r="C17" s="26"/>
      <c r="D17" s="4"/>
      <c r="E17" s="14" t="s">
        <v>107</v>
      </c>
      <c r="F17" s="4"/>
      <c r="G17" s="33"/>
      <c r="H17" s="4"/>
      <c r="I17" s="4"/>
    </row>
    <row r="18" spans="3:9" ht="24.95" customHeight="1" x14ac:dyDescent="0.15">
      <c r="C18" s="26"/>
      <c r="D18" s="4"/>
      <c r="E18" s="93" t="s">
        <v>82</v>
      </c>
      <c r="F18" s="4"/>
      <c r="G18" s="33"/>
      <c r="H18" s="4">
        <f>'LEDGER 3'!G29</f>
        <v>250</v>
      </c>
      <c r="I18" s="4"/>
    </row>
    <row r="19" spans="3:9" ht="24.95" customHeight="1" x14ac:dyDescent="0.15">
      <c r="C19" s="4"/>
      <c r="D19" s="4"/>
      <c r="E19" s="96" t="s">
        <v>108</v>
      </c>
      <c r="F19" s="4"/>
      <c r="G19" s="33"/>
      <c r="H19" s="4"/>
      <c r="I19" s="4">
        <v>250</v>
      </c>
    </row>
    <row r="20" spans="3:9" ht="24.95" customHeight="1" x14ac:dyDescent="0.15">
      <c r="C20" s="4"/>
      <c r="D20" s="4"/>
      <c r="E20" s="14" t="s">
        <v>110</v>
      </c>
      <c r="F20" s="4"/>
      <c r="G20" s="33"/>
      <c r="H20" s="4"/>
      <c r="I20" s="4"/>
    </row>
    <row r="21" spans="3:9" ht="24.95" customHeight="1" x14ac:dyDescent="0.15">
      <c r="C21" s="4"/>
      <c r="D21" s="4"/>
      <c r="E21" s="93" t="s">
        <v>109</v>
      </c>
      <c r="F21" s="4"/>
      <c r="G21" s="33"/>
      <c r="H21" s="4">
        <f>'LEDGER 3'!G38</f>
        <v>100</v>
      </c>
      <c r="I21" s="4"/>
    </row>
    <row r="22" spans="3:9" ht="24.95" customHeight="1" x14ac:dyDescent="0.15">
      <c r="C22" s="26"/>
      <c r="D22" s="4"/>
      <c r="E22" s="96" t="s">
        <v>111</v>
      </c>
      <c r="F22" s="4"/>
      <c r="G22" s="33"/>
      <c r="H22" s="4"/>
      <c r="I22" s="4">
        <v>100</v>
      </c>
    </row>
    <row r="23" spans="3:9" ht="24.95" customHeight="1" x14ac:dyDescent="0.15">
      <c r="C23" s="26"/>
      <c r="D23" s="4"/>
      <c r="E23" s="14" t="s">
        <v>112</v>
      </c>
      <c r="F23" s="4"/>
      <c r="G23" s="33"/>
      <c r="H23" s="4"/>
      <c r="I23" s="4"/>
    </row>
    <row r="24" spans="3:9" ht="24.95" customHeight="1" x14ac:dyDescent="0.15">
      <c r="C24" s="4"/>
      <c r="D24" s="4"/>
      <c r="E24" s="93" t="str">
        <f>E21</f>
        <v>Depreciation Expense</v>
      </c>
      <c r="F24" s="4"/>
      <c r="G24" s="33"/>
      <c r="H24" s="4">
        <f>'LEDGER 3'!G47</f>
        <v>300</v>
      </c>
      <c r="I24" s="4"/>
    </row>
    <row r="25" spans="3:9" ht="24.95" customHeight="1" x14ac:dyDescent="0.15">
      <c r="C25" s="4"/>
      <c r="D25" s="4"/>
      <c r="E25" s="96" t="str">
        <f>E22</f>
        <v>Acc Depreciation</v>
      </c>
      <c r="F25" s="4"/>
      <c r="G25" s="33"/>
      <c r="H25" s="4"/>
      <c r="I25" s="4">
        <f>H24</f>
        <v>300</v>
      </c>
    </row>
    <row r="26" spans="3:9" ht="24.95" customHeight="1" thickBot="1" x14ac:dyDescent="0.2">
      <c r="C26" s="4"/>
      <c r="D26" s="4"/>
      <c r="E26" s="4"/>
      <c r="F26" s="4"/>
      <c r="G26" s="33"/>
      <c r="H26" s="97">
        <f>SUM(H10:H25)</f>
        <v>4070</v>
      </c>
      <c r="I26" s="97">
        <f>SUM(I10:I25)</f>
        <v>4070</v>
      </c>
    </row>
    <row r="27" spans="3:9" ht="24.95" customHeight="1" thickTop="1" x14ac:dyDescent="0.15">
      <c r="C27" s="26"/>
      <c r="D27" s="4"/>
      <c r="E27" s="4"/>
      <c r="F27" s="4"/>
      <c r="G27" s="33"/>
      <c r="H27" s="12"/>
      <c r="I27" s="12"/>
    </row>
    <row r="28" spans="3:9" ht="24.95" customHeight="1" x14ac:dyDescent="0.15">
      <c r="C28" s="4"/>
      <c r="D28" s="4"/>
      <c r="E28" s="4"/>
      <c r="F28" s="4"/>
      <c r="G28" s="33"/>
      <c r="H28" s="4"/>
      <c r="I28" s="4"/>
    </row>
    <row r="29" spans="3:9" ht="24.95" customHeight="1" x14ac:dyDescent="0.15">
      <c r="C29" s="4"/>
      <c r="D29" s="4"/>
      <c r="E29" s="36"/>
      <c r="F29" s="4"/>
      <c r="G29" s="33"/>
      <c r="H29" s="4"/>
      <c r="I29" s="4"/>
    </row>
    <row r="30" spans="3:9" ht="24.95" customHeight="1" x14ac:dyDescent="0.15">
      <c r="C30" s="4"/>
      <c r="D30" s="4"/>
      <c r="E30" s="14"/>
      <c r="F30" s="4"/>
      <c r="G30" s="33"/>
      <c r="H30" s="4"/>
      <c r="I30" s="4"/>
    </row>
    <row r="31" spans="3:9" ht="24.95" customHeight="1" x14ac:dyDescent="0.15">
      <c r="C31" s="26"/>
      <c r="D31" s="4"/>
      <c r="E31" s="29"/>
      <c r="F31" s="4"/>
      <c r="G31" s="33"/>
      <c r="H31" s="4"/>
      <c r="I31" s="4"/>
    </row>
    <row r="32" spans="3:9" ht="24.95" customHeight="1" x14ac:dyDescent="0.15">
      <c r="C32" s="4"/>
      <c r="D32" s="4"/>
      <c r="E32" s="29"/>
      <c r="F32" s="4"/>
      <c r="G32" s="33"/>
      <c r="H32" s="4"/>
      <c r="I32" s="4"/>
    </row>
    <row r="33" spans="3:9" ht="24.95" customHeight="1" x14ac:dyDescent="0.15">
      <c r="C33" s="4"/>
      <c r="D33" s="4"/>
      <c r="E33" s="36"/>
      <c r="F33" s="4"/>
      <c r="G33" s="33"/>
      <c r="H33" s="4"/>
      <c r="I33" s="4"/>
    </row>
    <row r="34" spans="3:9" ht="24.95" customHeight="1" x14ac:dyDescent="0.15">
      <c r="C34" s="4"/>
      <c r="D34" s="4"/>
      <c r="E34" s="25"/>
      <c r="F34" s="4"/>
      <c r="G34" s="33"/>
      <c r="H34" s="4"/>
      <c r="I34" s="4"/>
    </row>
    <row r="35" spans="3:9" ht="24.95" customHeight="1" x14ac:dyDescent="0.15">
      <c r="C35" s="26"/>
      <c r="D35" s="4"/>
      <c r="E35" s="29"/>
      <c r="F35" s="4"/>
      <c r="G35" s="33"/>
      <c r="H35" s="4"/>
      <c r="I35" s="4"/>
    </row>
    <row r="36" spans="3:9" ht="24.95" customHeight="1" x14ac:dyDescent="0.15">
      <c r="C36" s="4"/>
      <c r="D36" s="4"/>
      <c r="E36" s="29"/>
      <c r="F36" s="4"/>
      <c r="G36" s="33"/>
      <c r="H36" s="4"/>
      <c r="I36" s="4"/>
    </row>
    <row r="37" spans="3:9" ht="24.95" customHeight="1" x14ac:dyDescent="0.15">
      <c r="C37" s="4"/>
      <c r="D37" s="4"/>
      <c r="E37" s="29"/>
      <c r="F37" s="4"/>
      <c r="G37" s="33"/>
      <c r="H37" s="4"/>
      <c r="I37" s="4"/>
    </row>
    <row r="38" spans="3:9" ht="24.95" customHeight="1" x14ac:dyDescent="0.15">
      <c r="C38" s="4"/>
      <c r="D38" s="4"/>
      <c r="E38" s="36"/>
      <c r="F38" s="4"/>
      <c r="G38" s="33"/>
      <c r="H38" s="4"/>
      <c r="I38" s="4"/>
    </row>
    <row r="39" spans="3:9" ht="24.95" customHeight="1" x14ac:dyDescent="0.15">
      <c r="C39" s="4"/>
      <c r="D39" s="4"/>
      <c r="E39" s="25"/>
      <c r="F39" s="4"/>
      <c r="G39" s="33"/>
      <c r="H39" s="4"/>
      <c r="I39" s="4"/>
    </row>
    <row r="40" spans="3:9" ht="24.95" customHeight="1" x14ac:dyDescent="0.15">
      <c r="C40" s="26"/>
      <c r="D40" s="4"/>
      <c r="E40" s="29"/>
      <c r="F40" s="4"/>
      <c r="G40" s="33"/>
      <c r="H40" s="4"/>
      <c r="I40" s="4"/>
    </row>
    <row r="41" spans="3:9" ht="24.95" customHeight="1" x14ac:dyDescent="0.15">
      <c r="C41" s="26"/>
      <c r="D41" s="4"/>
      <c r="E41" s="4"/>
      <c r="F41" s="4"/>
      <c r="G41" s="33"/>
      <c r="H41" s="4"/>
      <c r="I41" s="4"/>
    </row>
    <row r="42" spans="3:9" ht="24.95" customHeight="1" x14ac:dyDescent="0.15">
      <c r="C42" s="4"/>
      <c r="D42" s="4"/>
      <c r="E42" s="4"/>
      <c r="F42" s="4"/>
      <c r="G42" s="33"/>
      <c r="H42" s="4"/>
      <c r="I42" s="4"/>
    </row>
    <row r="43" spans="3:9" ht="24.95" customHeight="1" x14ac:dyDescent="0.15">
      <c r="C43" s="4"/>
      <c r="D43" s="4"/>
      <c r="E43" s="36"/>
      <c r="F43" s="4"/>
      <c r="G43" s="33"/>
      <c r="H43" s="4"/>
      <c r="I43" s="4"/>
    </row>
    <row r="44" spans="3:9" ht="24.95" customHeight="1" x14ac:dyDescent="0.15">
      <c r="C44" s="4"/>
      <c r="D44" s="4"/>
      <c r="E44" s="4"/>
      <c r="F44" s="4"/>
      <c r="G44" s="33"/>
      <c r="H44" s="4"/>
      <c r="I44" s="4"/>
    </row>
    <row r="45" spans="3:9" ht="24.95" customHeight="1" x14ac:dyDescent="0.15">
      <c r="C45" s="26"/>
      <c r="D45" s="4"/>
      <c r="E45" s="4"/>
      <c r="F45" s="4"/>
      <c r="G45" s="33"/>
      <c r="H45" s="4"/>
      <c r="I45" s="4"/>
    </row>
    <row r="46" spans="3:9" ht="24.95" customHeight="1" x14ac:dyDescent="0.15">
      <c r="C46" s="4"/>
      <c r="D46" s="4"/>
      <c r="E46" s="4"/>
      <c r="F46" s="4"/>
      <c r="G46" s="33"/>
      <c r="H46" s="4"/>
      <c r="I46" s="4"/>
    </row>
    <row r="47" spans="3:9" ht="24.95" customHeight="1" x14ac:dyDescent="0.15">
      <c r="C47" s="4"/>
      <c r="D47" s="4"/>
      <c r="E47" s="36"/>
      <c r="F47" s="4"/>
      <c r="G47" s="33"/>
      <c r="H47" s="4"/>
      <c r="I47" s="4"/>
    </row>
    <row r="48" spans="3:9" ht="24.95" customHeight="1" x14ac:dyDescent="0.15">
      <c r="C48" s="4"/>
      <c r="D48" s="4"/>
      <c r="E48" s="4"/>
      <c r="F48" s="4"/>
      <c r="G48" s="33"/>
      <c r="H48" s="4"/>
      <c r="I48" s="4"/>
    </row>
    <row r="49" spans="2:9" ht="24.95" customHeight="1" x14ac:dyDescent="0.15">
      <c r="B49" s="12"/>
      <c r="C49" s="4"/>
      <c r="D49" s="4"/>
      <c r="E49" s="4"/>
      <c r="F49" s="4"/>
      <c r="G49" s="33"/>
      <c r="H49" s="4"/>
      <c r="I49" s="4"/>
    </row>
    <row r="50" spans="2:9" x14ac:dyDescent="0.15">
      <c r="B50" s="10"/>
      <c r="C50" s="10"/>
      <c r="D50" s="10"/>
      <c r="E50" s="10"/>
      <c r="F50" s="10"/>
      <c r="G50" s="10"/>
    </row>
    <row r="51" spans="2:9" x14ac:dyDescent="0.15">
      <c r="B51" s="1"/>
      <c r="C51" s="10"/>
      <c r="D51" s="10"/>
      <c r="E51" s="10"/>
      <c r="F51" s="10"/>
      <c r="G51" s="10"/>
    </row>
    <row r="52" spans="2:9" x14ac:dyDescent="0.15">
      <c r="B52" s="1"/>
      <c r="C52" s="10"/>
      <c r="D52" s="10"/>
      <c r="E52" s="10"/>
      <c r="F52" s="10"/>
      <c r="G52" s="10"/>
    </row>
    <row r="53" spans="2:9" x14ac:dyDescent="0.15">
      <c r="B53" s="1"/>
      <c r="C53" s="10"/>
      <c r="D53" s="10"/>
      <c r="E53" s="10"/>
      <c r="F53" s="10"/>
      <c r="G53" s="10"/>
    </row>
    <row r="54" spans="2:9" x14ac:dyDescent="0.15">
      <c r="B54" s="1"/>
      <c r="C54" s="10"/>
      <c r="D54" s="10"/>
      <c r="E54" s="10"/>
      <c r="F54" s="10"/>
      <c r="G54" s="10"/>
    </row>
    <row r="55" spans="2:9" x14ac:dyDescent="0.15">
      <c r="B55" s="1"/>
      <c r="C55" s="10"/>
      <c r="D55" s="10"/>
      <c r="E55" s="10"/>
      <c r="F55" s="10"/>
      <c r="G55" s="10"/>
    </row>
    <row r="56" spans="2:9" x14ac:dyDescent="0.15">
      <c r="B56" s="1"/>
      <c r="C56" s="10"/>
      <c r="D56" s="10"/>
      <c r="E56" s="10"/>
      <c r="F56" s="10"/>
      <c r="G56" s="10"/>
    </row>
    <row r="57" spans="2:9" x14ac:dyDescent="0.15">
      <c r="B57" s="1"/>
      <c r="C57" s="10"/>
      <c r="D57" s="10"/>
      <c r="E57" s="10"/>
      <c r="F57" s="10"/>
      <c r="G57" s="10"/>
    </row>
    <row r="58" spans="2:9" x14ac:dyDescent="0.15">
      <c r="B58" s="1"/>
      <c r="C58" s="10"/>
      <c r="D58" s="10"/>
      <c r="E58" s="10"/>
      <c r="F58" s="10"/>
      <c r="G58" s="10"/>
    </row>
  </sheetData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topLeftCell="A22" zoomScaleNormal="100" workbookViewId="0">
      <selection activeCell="J33" sqref="J33"/>
    </sheetView>
  </sheetViews>
  <sheetFormatPr defaultRowHeight="12.75" x14ac:dyDescent="0.15"/>
  <cols>
    <col min="1" max="1" width="1.34765625" customWidth="1"/>
    <col min="2" max="2" width="0.80859375" style="2" customWidth="1"/>
    <col min="3" max="3" width="7.14453125" customWidth="1"/>
    <col min="4" max="4" width="0.94140625" style="2" customWidth="1"/>
    <col min="5" max="5" width="45.71484375" customWidth="1"/>
    <col min="6" max="6" width="5.93359375" style="2" customWidth="1"/>
    <col min="7" max="7" width="0.94140625" style="2" customWidth="1"/>
    <col min="8" max="8" width="19.1484375" customWidth="1"/>
    <col min="9" max="9" width="20.08984375" customWidth="1"/>
    <col min="13" max="13" width="11.32421875" bestFit="1" customWidth="1"/>
  </cols>
  <sheetData>
    <row r="1" spans="1:10" x14ac:dyDescent="0.15">
      <c r="B1" s="10"/>
      <c r="D1" s="10"/>
      <c r="E1" s="9" t="s">
        <v>6</v>
      </c>
      <c r="F1" s="10"/>
      <c r="G1" s="10"/>
    </row>
    <row r="2" spans="1:10" x14ac:dyDescent="0.15">
      <c r="B2" s="10"/>
      <c r="D2" s="10"/>
      <c r="E2" s="12" t="s">
        <v>33</v>
      </c>
      <c r="F2" s="10"/>
      <c r="G2" s="10"/>
    </row>
    <row r="3" spans="1:10" x14ac:dyDescent="0.15">
      <c r="B3" s="10"/>
      <c r="D3" s="10"/>
      <c r="E3" s="4" t="s">
        <v>22</v>
      </c>
      <c r="F3" s="10"/>
      <c r="G3" s="10"/>
    </row>
    <row r="4" spans="1:10" x14ac:dyDescent="0.15">
      <c r="B4" s="10"/>
      <c r="D4" s="10"/>
      <c r="E4" s="12"/>
      <c r="F4" s="10"/>
      <c r="G4" s="10"/>
    </row>
    <row r="5" spans="1:10" s="8" customFormat="1" ht="13.5" thickBot="1" x14ac:dyDescent="0.2">
      <c r="A5" s="10"/>
      <c r="H5" s="10"/>
      <c r="I5" s="38" t="s">
        <v>36</v>
      </c>
    </row>
    <row r="6" spans="1:10" ht="13.5" thickBot="1" x14ac:dyDescent="0.2">
      <c r="A6" s="10"/>
      <c r="B6" s="11"/>
      <c r="E6" s="5" t="s">
        <v>5</v>
      </c>
      <c r="G6" s="31"/>
      <c r="H6" s="39"/>
      <c r="I6" s="40"/>
    </row>
    <row r="7" spans="1:10" s="3" customFormat="1" ht="4.5" customHeight="1" thickBot="1" x14ac:dyDescent="0.2">
      <c r="A7" s="10"/>
      <c r="B7" s="4"/>
      <c r="D7" s="4"/>
      <c r="F7" s="4"/>
      <c r="G7" s="32"/>
      <c r="H7" s="10"/>
      <c r="I7" s="10"/>
    </row>
    <row r="8" spans="1:10" ht="13.5" thickBot="1" x14ac:dyDescent="0.2">
      <c r="A8" s="10"/>
      <c r="B8" s="4"/>
      <c r="C8" s="6" t="s">
        <v>0</v>
      </c>
      <c r="E8" s="6" t="s">
        <v>1</v>
      </c>
      <c r="F8" s="7" t="s">
        <v>2</v>
      </c>
      <c r="G8" s="31"/>
      <c r="H8" s="42" t="s">
        <v>3</v>
      </c>
      <c r="I8" s="43" t="s">
        <v>4</v>
      </c>
    </row>
    <row r="9" spans="1:10" s="3" customFormat="1" ht="4.5" customHeight="1" x14ac:dyDescent="0.15">
      <c r="A9" s="10"/>
      <c r="B9" s="4"/>
      <c r="D9" s="4"/>
      <c r="F9" s="4"/>
      <c r="G9" s="33"/>
      <c r="H9" s="41"/>
      <c r="I9" s="11"/>
    </row>
    <row r="10" spans="1:10" ht="24.95" customHeight="1" x14ac:dyDescent="0.15">
      <c r="C10" s="28"/>
      <c r="D10" s="4"/>
      <c r="E10" s="14" t="s">
        <v>96</v>
      </c>
      <c r="F10" s="4"/>
      <c r="G10" s="33"/>
      <c r="H10" s="4"/>
      <c r="I10" s="4"/>
    </row>
    <row r="11" spans="1:10" ht="24.95" customHeight="1" x14ac:dyDescent="0.15">
      <c r="C11" s="4"/>
      <c r="D11" s="4"/>
      <c r="E11" s="94" t="s">
        <v>97</v>
      </c>
      <c r="F11" s="4"/>
      <c r="G11" s="33"/>
      <c r="H11" s="92">
        <f>'LEDGER 2'!G50</f>
        <v>14548</v>
      </c>
      <c r="I11" s="4"/>
    </row>
    <row r="12" spans="1:10" ht="24.95" customHeight="1" x14ac:dyDescent="0.15">
      <c r="C12" s="4"/>
      <c r="D12" s="4"/>
      <c r="E12" s="94" t="str">
        <f>'LEDGER 2'!D10</f>
        <v>Phillips Oil company -June</v>
      </c>
      <c r="F12" s="4"/>
      <c r="G12" s="33"/>
      <c r="H12" s="4"/>
      <c r="I12" s="92">
        <f>H11</f>
        <v>14548</v>
      </c>
    </row>
    <row r="13" spans="1:10" ht="24.95" customHeight="1" x14ac:dyDescent="0.15">
      <c r="C13" s="4"/>
      <c r="D13" s="4"/>
      <c r="E13" s="4"/>
      <c r="F13" s="4"/>
      <c r="G13" s="33"/>
      <c r="H13" s="4"/>
      <c r="I13" s="4"/>
    </row>
    <row r="14" spans="1:10" ht="24.95" customHeight="1" x14ac:dyDescent="0.15">
      <c r="C14" s="26"/>
      <c r="D14" s="4"/>
      <c r="E14" s="14" t="s">
        <v>98</v>
      </c>
      <c r="F14" s="4"/>
      <c r="G14" s="33"/>
      <c r="H14" s="4"/>
      <c r="I14" s="4"/>
    </row>
    <row r="15" spans="1:10" ht="24.95" customHeight="1" x14ac:dyDescent="0.15">
      <c r="C15" s="4"/>
      <c r="D15" s="4"/>
      <c r="E15" s="94" t="s">
        <v>61</v>
      </c>
      <c r="F15" s="4"/>
      <c r="G15" s="33"/>
      <c r="H15" s="95">
        <f>LEDGER1!H9</f>
        <v>500000</v>
      </c>
      <c r="I15" s="4"/>
      <c r="J15" s="101"/>
    </row>
    <row r="16" spans="1:10" ht="24.95" customHeight="1" x14ac:dyDescent="0.15">
      <c r="C16" s="4"/>
      <c r="D16" s="4"/>
      <c r="E16" s="94" t="s">
        <v>58</v>
      </c>
      <c r="F16" s="4"/>
      <c r="G16" s="33"/>
      <c r="H16" s="4"/>
      <c r="I16" s="95">
        <f>LEDGER1!H9</f>
        <v>500000</v>
      </c>
    </row>
    <row r="17" spans="3:13" ht="24.95" customHeight="1" x14ac:dyDescent="0.15">
      <c r="C17" s="26"/>
      <c r="D17" s="4"/>
      <c r="E17" s="14" t="s">
        <v>99</v>
      </c>
      <c r="F17" s="4"/>
      <c r="G17" s="33"/>
      <c r="H17" s="4"/>
      <c r="I17" s="4"/>
    </row>
    <row r="18" spans="3:13" ht="24.95" customHeight="1" x14ac:dyDescent="0.15">
      <c r="C18" s="26"/>
      <c r="D18" s="4"/>
      <c r="E18" s="94" t="s">
        <v>100</v>
      </c>
      <c r="F18" s="4"/>
      <c r="G18" s="33"/>
      <c r="H18" s="72">
        <f>'LEDGER 2'!G27</f>
        <v>2000</v>
      </c>
      <c r="I18" s="4"/>
    </row>
    <row r="19" spans="3:13" ht="24.95" customHeight="1" x14ac:dyDescent="0.15">
      <c r="C19" s="4"/>
      <c r="D19" s="4"/>
      <c r="E19" s="94" t="s">
        <v>62</v>
      </c>
      <c r="F19" s="4"/>
      <c r="G19" s="33"/>
      <c r="H19" s="4"/>
      <c r="I19" s="4">
        <f>LEDGER1!I19</f>
        <v>2000</v>
      </c>
      <c r="J19" s="101"/>
    </row>
    <row r="20" spans="3:13" ht="24.95" customHeight="1" x14ac:dyDescent="0.15">
      <c r="C20" s="4"/>
      <c r="D20" s="4"/>
      <c r="E20" s="14" t="s">
        <v>113</v>
      </c>
      <c r="F20" s="4"/>
      <c r="G20" s="33"/>
      <c r="H20" s="4"/>
      <c r="I20" s="4"/>
    </row>
    <row r="21" spans="3:13" ht="24.95" customHeight="1" x14ac:dyDescent="0.15">
      <c r="C21" s="4"/>
      <c r="D21" s="4"/>
      <c r="E21" s="36" t="s">
        <v>61</v>
      </c>
      <c r="F21" s="4"/>
      <c r="G21" s="33"/>
      <c r="H21" s="4">
        <f>SUM(I22:I24)</f>
        <v>42570</v>
      </c>
      <c r="I21" s="4"/>
      <c r="J21" s="101"/>
    </row>
    <row r="22" spans="3:13" ht="24.95" customHeight="1" x14ac:dyDescent="0.15">
      <c r="C22" s="26"/>
      <c r="D22" s="4"/>
      <c r="E22" s="94" t="str">
        <f>'LEDGER 2'!D34</f>
        <v>First 10 days</v>
      </c>
      <c r="F22" s="4"/>
      <c r="G22" s="33"/>
      <c r="H22" s="4"/>
      <c r="I22" s="4">
        <f>'LEDGER 2'!H34</f>
        <v>10320</v>
      </c>
    </row>
    <row r="23" spans="3:13" ht="24.95" customHeight="1" x14ac:dyDescent="0.15">
      <c r="C23" s="26"/>
      <c r="D23" s="4"/>
      <c r="E23" s="94" t="str">
        <f>'LEDGER 2'!D35</f>
        <v xml:space="preserve">June 1st-10th </v>
      </c>
      <c r="F23" s="4"/>
      <c r="G23" s="33"/>
      <c r="H23" s="4"/>
      <c r="I23" s="4">
        <f>'LEDGER 2'!H35</f>
        <v>12250</v>
      </c>
    </row>
    <row r="24" spans="3:13" ht="24.95" customHeight="1" x14ac:dyDescent="0.15">
      <c r="C24" s="4"/>
      <c r="D24" s="4"/>
      <c r="E24" s="94" t="str">
        <f>'LEDGER 2'!D36</f>
        <v xml:space="preserve">11th-30th </v>
      </c>
      <c r="F24" s="4"/>
      <c r="G24" s="33"/>
      <c r="H24" s="4"/>
      <c r="I24" s="4">
        <f>'LEDGER 2'!H36</f>
        <v>20000</v>
      </c>
    </row>
    <row r="25" spans="3:13" ht="24.95" customHeight="1" x14ac:dyDescent="0.15">
      <c r="C25" s="4"/>
      <c r="D25" s="4"/>
      <c r="E25" s="14" t="s">
        <v>101</v>
      </c>
      <c r="F25" s="4"/>
      <c r="G25" s="33"/>
      <c r="H25" s="4"/>
      <c r="I25" s="4"/>
    </row>
    <row r="26" spans="3:13" ht="24.95" customHeight="1" x14ac:dyDescent="0.15">
      <c r="C26" s="4"/>
      <c r="D26" s="4"/>
      <c r="E26" s="94" t="s">
        <v>102</v>
      </c>
      <c r="F26" s="4"/>
      <c r="G26" s="33"/>
      <c r="H26" s="72">
        <f>'LEDGER 2'!G43</f>
        <v>750</v>
      </c>
      <c r="I26" s="4"/>
    </row>
    <row r="27" spans="3:13" ht="24.95" customHeight="1" x14ac:dyDescent="0.15">
      <c r="C27" s="26"/>
      <c r="D27" s="4"/>
      <c r="E27" s="94" t="s">
        <v>62</v>
      </c>
      <c r="F27" s="4"/>
      <c r="G27" s="33"/>
      <c r="H27" s="4"/>
      <c r="I27" s="4">
        <v>750</v>
      </c>
      <c r="J27" s="101"/>
    </row>
    <row r="28" spans="3:13" ht="24.95" customHeight="1" x14ac:dyDescent="0.15">
      <c r="C28" s="4"/>
      <c r="D28" s="4"/>
      <c r="E28" s="4"/>
      <c r="F28" s="4"/>
      <c r="G28" s="33"/>
      <c r="H28" s="4"/>
      <c r="I28" s="4"/>
      <c r="K28" s="101"/>
    </row>
    <row r="29" spans="3:13" ht="24.95" customHeight="1" thickBot="1" x14ac:dyDescent="0.2">
      <c r="C29" s="4"/>
      <c r="D29" s="4"/>
      <c r="E29" s="36"/>
      <c r="F29" s="4"/>
      <c r="G29" s="33"/>
      <c r="H29" s="99">
        <f>SUM(H10:H28)</f>
        <v>559868</v>
      </c>
      <c r="I29" s="99">
        <f>SUM(I10:I28)</f>
        <v>559868</v>
      </c>
      <c r="M29" s="102"/>
    </row>
    <row r="30" spans="3:13" ht="24.95" customHeight="1" thickTop="1" x14ac:dyDescent="0.15">
      <c r="C30" s="4"/>
      <c r="D30" s="4"/>
      <c r="E30" s="14"/>
      <c r="F30" s="4"/>
      <c r="G30" s="33"/>
      <c r="H30" s="12"/>
      <c r="I30" s="12"/>
    </row>
    <row r="31" spans="3:13" ht="24.95" customHeight="1" x14ac:dyDescent="0.15">
      <c r="C31" s="26"/>
      <c r="D31" s="4"/>
      <c r="E31" s="29"/>
      <c r="F31" s="4"/>
      <c r="G31" s="33"/>
      <c r="H31" s="4"/>
      <c r="I31" s="4"/>
    </row>
    <row r="32" spans="3:13" ht="24.95" customHeight="1" x14ac:dyDescent="0.15">
      <c r="C32" s="4"/>
      <c r="D32" s="4"/>
      <c r="E32" s="29"/>
      <c r="F32" s="4"/>
      <c r="G32" s="33"/>
      <c r="H32" s="4"/>
      <c r="I32" s="4"/>
    </row>
    <row r="33" spans="3:9" ht="24.95" customHeight="1" x14ac:dyDescent="0.15">
      <c r="C33" s="4"/>
      <c r="D33" s="4"/>
      <c r="E33" s="36"/>
      <c r="F33" s="4"/>
      <c r="G33" s="33"/>
      <c r="H33" s="4"/>
      <c r="I33" s="4"/>
    </row>
    <row r="34" spans="3:9" ht="24.95" customHeight="1" x14ac:dyDescent="0.15">
      <c r="C34" s="4"/>
      <c r="D34" s="4"/>
      <c r="E34" s="25"/>
      <c r="F34" s="4"/>
      <c r="G34" s="33"/>
      <c r="H34" s="4"/>
      <c r="I34" s="4"/>
    </row>
    <row r="35" spans="3:9" ht="24.95" customHeight="1" x14ac:dyDescent="0.15">
      <c r="C35" s="26"/>
      <c r="D35" s="4"/>
      <c r="E35" s="29"/>
      <c r="F35" s="4"/>
      <c r="G35" s="33"/>
      <c r="H35" s="4"/>
      <c r="I35" s="4"/>
    </row>
    <row r="36" spans="3:9" ht="24.95" customHeight="1" x14ac:dyDescent="0.15">
      <c r="C36" s="4"/>
      <c r="D36" s="4"/>
      <c r="E36" s="29"/>
      <c r="F36" s="4"/>
      <c r="G36" s="33"/>
      <c r="H36" s="4"/>
      <c r="I36" s="4"/>
    </row>
    <row r="37" spans="3:9" ht="24.95" customHeight="1" x14ac:dyDescent="0.15">
      <c r="C37" s="4"/>
      <c r="D37" s="4"/>
      <c r="E37" s="29"/>
      <c r="F37" s="4"/>
      <c r="G37" s="33"/>
      <c r="H37" s="4"/>
      <c r="I37" s="4"/>
    </row>
    <row r="38" spans="3:9" ht="24.95" customHeight="1" x14ac:dyDescent="0.15">
      <c r="C38" s="4"/>
      <c r="D38" s="4"/>
      <c r="E38" s="36"/>
      <c r="F38" s="4"/>
      <c r="G38" s="33"/>
      <c r="H38" s="4"/>
      <c r="I38" s="4"/>
    </row>
    <row r="39" spans="3:9" ht="24.95" customHeight="1" x14ac:dyDescent="0.15">
      <c r="C39" s="4"/>
      <c r="D39" s="4"/>
      <c r="E39" s="25"/>
      <c r="F39" s="4"/>
      <c r="G39" s="33"/>
      <c r="H39" s="4"/>
      <c r="I39" s="4"/>
    </row>
    <row r="40" spans="3:9" ht="24.95" customHeight="1" x14ac:dyDescent="0.15">
      <c r="C40" s="26"/>
      <c r="D40" s="4"/>
      <c r="E40" s="29"/>
      <c r="F40" s="4"/>
      <c r="G40" s="33"/>
      <c r="H40" s="4"/>
      <c r="I40" s="4"/>
    </row>
    <row r="41" spans="3:9" ht="24.95" customHeight="1" x14ac:dyDescent="0.15">
      <c r="C41" s="26"/>
      <c r="D41" s="4"/>
      <c r="E41" s="4"/>
      <c r="F41" s="4"/>
      <c r="G41" s="33"/>
      <c r="H41" s="4"/>
      <c r="I41" s="4"/>
    </row>
    <row r="42" spans="3:9" ht="24.95" customHeight="1" x14ac:dyDescent="0.15">
      <c r="C42" s="4"/>
      <c r="D42" s="4"/>
      <c r="E42" s="4"/>
      <c r="F42" s="4"/>
      <c r="G42" s="33"/>
      <c r="H42" s="4"/>
      <c r="I42" s="4"/>
    </row>
    <row r="43" spans="3:9" ht="24.95" customHeight="1" x14ac:dyDescent="0.15">
      <c r="C43" s="4"/>
      <c r="D43" s="4"/>
      <c r="E43" s="36"/>
      <c r="F43" s="4"/>
      <c r="G43" s="33"/>
      <c r="H43" s="4"/>
      <c r="I43" s="4"/>
    </row>
    <row r="44" spans="3:9" ht="24.95" customHeight="1" x14ac:dyDescent="0.15">
      <c r="C44" s="4"/>
      <c r="D44" s="4"/>
      <c r="E44" s="4"/>
      <c r="F44" s="4"/>
      <c r="G44" s="33"/>
      <c r="H44" s="4"/>
      <c r="I44" s="4"/>
    </row>
    <row r="45" spans="3:9" ht="24.95" customHeight="1" x14ac:dyDescent="0.15">
      <c r="C45" s="26"/>
      <c r="D45" s="4"/>
      <c r="E45" s="4"/>
      <c r="F45" s="4"/>
      <c r="G45" s="33"/>
      <c r="H45" s="4"/>
      <c r="I45" s="4"/>
    </row>
    <row r="46" spans="3:9" ht="24.95" customHeight="1" x14ac:dyDescent="0.15">
      <c r="C46" s="4"/>
      <c r="D46" s="4"/>
      <c r="E46" s="4"/>
      <c r="F46" s="4"/>
      <c r="G46" s="33"/>
      <c r="H46" s="4"/>
      <c r="I46" s="4"/>
    </row>
    <row r="47" spans="3:9" ht="24.95" customHeight="1" x14ac:dyDescent="0.15">
      <c r="C47" s="4"/>
      <c r="D47" s="4"/>
      <c r="E47" s="36"/>
      <c r="F47" s="4"/>
      <c r="G47" s="33"/>
      <c r="H47" s="4"/>
      <c r="I47" s="4"/>
    </row>
    <row r="48" spans="3:9" ht="24.95" customHeight="1" x14ac:dyDescent="0.15">
      <c r="C48" s="4"/>
      <c r="D48" s="4"/>
      <c r="E48" s="4"/>
      <c r="F48" s="4"/>
      <c r="G48" s="33"/>
      <c r="H48" s="4"/>
      <c r="I48" s="4"/>
    </row>
    <row r="49" spans="2:9" ht="24.95" customHeight="1" x14ac:dyDescent="0.15">
      <c r="B49" s="12"/>
      <c r="C49" s="4"/>
      <c r="D49" s="4"/>
      <c r="E49" s="4"/>
      <c r="F49" s="4"/>
      <c r="G49" s="33"/>
      <c r="H49" s="4"/>
      <c r="I49" s="4"/>
    </row>
    <row r="50" spans="2:9" x14ac:dyDescent="0.15">
      <c r="B50" s="10"/>
      <c r="C50" s="10"/>
      <c r="D50" s="10"/>
      <c r="E50" s="10"/>
      <c r="F50" s="10"/>
      <c r="G50" s="10"/>
    </row>
    <row r="51" spans="2:9" x14ac:dyDescent="0.15">
      <c r="B51" s="1"/>
      <c r="C51" s="10"/>
      <c r="D51" s="10"/>
      <c r="E51" s="10"/>
      <c r="F51" s="10"/>
      <c r="G51" s="10"/>
    </row>
    <row r="52" spans="2:9" x14ac:dyDescent="0.15">
      <c r="B52" s="1"/>
      <c r="C52" s="10"/>
      <c r="D52" s="10"/>
      <c r="E52" s="10"/>
      <c r="F52" s="10"/>
      <c r="G52" s="10"/>
    </row>
    <row r="53" spans="2:9" x14ac:dyDescent="0.15">
      <c r="B53" s="1"/>
      <c r="C53" s="10"/>
      <c r="D53" s="10"/>
      <c r="E53" s="10"/>
      <c r="F53" s="10"/>
      <c r="G53" s="10"/>
    </row>
    <row r="54" spans="2:9" x14ac:dyDescent="0.15">
      <c r="B54" s="1"/>
      <c r="C54" s="10"/>
      <c r="D54" s="10"/>
      <c r="E54" s="10"/>
      <c r="F54" s="10"/>
      <c r="G54" s="10"/>
    </row>
    <row r="55" spans="2:9" x14ac:dyDescent="0.15">
      <c r="B55" s="1"/>
      <c r="C55" s="10"/>
      <c r="D55" s="10"/>
      <c r="E55" s="10"/>
      <c r="F55" s="10"/>
      <c r="G55" s="10"/>
    </row>
    <row r="56" spans="2:9" x14ac:dyDescent="0.15">
      <c r="B56" s="1"/>
      <c r="C56" s="10"/>
      <c r="D56" s="10"/>
      <c r="E56" s="10"/>
      <c r="F56" s="10"/>
      <c r="G56" s="10"/>
    </row>
    <row r="57" spans="2:9" x14ac:dyDescent="0.15">
      <c r="B57" s="1"/>
      <c r="C57" s="10"/>
      <c r="D57" s="10"/>
      <c r="E57" s="10"/>
      <c r="F57" s="10"/>
      <c r="G57" s="10"/>
    </row>
    <row r="58" spans="2:9" x14ac:dyDescent="0.15">
      <c r="B58" s="1"/>
      <c r="C58" s="10"/>
      <c r="D58" s="10"/>
      <c r="E58" s="10"/>
      <c r="F58" s="10"/>
      <c r="G58" s="10"/>
    </row>
  </sheetData>
  <phoneticPr fontId="0" type="noConversion"/>
  <pageMargins left="0.75" right="0.75" top="1" bottom="1" header="0.5" footer="0.5"/>
  <pageSetup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8"/>
  <sheetViews>
    <sheetView topLeftCell="A11" zoomScaleNormal="100" workbookViewId="0">
      <selection activeCell="L22" sqref="L22"/>
    </sheetView>
  </sheetViews>
  <sheetFormatPr defaultRowHeight="12.75" x14ac:dyDescent="0.15"/>
  <cols>
    <col min="1" max="1" width="1.34765625" customWidth="1"/>
    <col min="2" max="2" width="0.80859375" style="2" customWidth="1"/>
    <col min="3" max="3" width="7.14453125" customWidth="1"/>
    <col min="4" max="4" width="0.94140625" style="2" customWidth="1"/>
    <col min="5" max="5" width="45.71484375" customWidth="1"/>
    <col min="6" max="6" width="5.93359375" style="2" customWidth="1"/>
    <col min="7" max="7" width="0.94140625" style="2" customWidth="1"/>
    <col min="8" max="8" width="19.1484375" customWidth="1"/>
    <col min="9" max="9" width="20.08984375" customWidth="1"/>
    <col min="10" max="10" width="11.19140625" bestFit="1" customWidth="1"/>
  </cols>
  <sheetData>
    <row r="1" spans="1:10" x14ac:dyDescent="0.15">
      <c r="B1" s="10"/>
      <c r="D1" s="10"/>
      <c r="E1" s="9" t="s">
        <v>6</v>
      </c>
      <c r="F1" s="10"/>
      <c r="G1" s="10"/>
    </row>
    <row r="2" spans="1:10" x14ac:dyDescent="0.15">
      <c r="B2" s="10"/>
      <c r="D2" s="10"/>
      <c r="E2" s="12" t="s">
        <v>33</v>
      </c>
      <c r="F2" s="10"/>
      <c r="G2" s="10"/>
    </row>
    <row r="3" spans="1:10" x14ac:dyDescent="0.15">
      <c r="B3" s="10"/>
      <c r="D3" s="10"/>
      <c r="E3" s="4" t="s">
        <v>22</v>
      </c>
      <c r="F3" s="10"/>
      <c r="G3" s="10"/>
    </row>
    <row r="4" spans="1:10" x14ac:dyDescent="0.15">
      <c r="B4" s="10"/>
      <c r="D4" s="10"/>
      <c r="E4" s="12"/>
      <c r="F4" s="10"/>
      <c r="G4" s="10"/>
    </row>
    <row r="5" spans="1:10" s="8" customFormat="1" ht="13.5" thickBot="1" x14ac:dyDescent="0.2">
      <c r="A5" s="10"/>
      <c r="H5" s="10"/>
      <c r="I5" s="38" t="s">
        <v>37</v>
      </c>
    </row>
    <row r="6" spans="1:10" ht="13.5" thickBot="1" x14ac:dyDescent="0.2">
      <c r="A6" s="10"/>
      <c r="B6" s="11"/>
      <c r="E6" s="5" t="s">
        <v>5</v>
      </c>
      <c r="G6" s="31"/>
      <c r="H6" s="39"/>
      <c r="I6" s="40"/>
    </row>
    <row r="7" spans="1:10" s="3" customFormat="1" ht="4.5" customHeight="1" thickBot="1" x14ac:dyDescent="0.2">
      <c r="A7" s="10"/>
      <c r="B7" s="4"/>
      <c r="D7" s="4"/>
      <c r="F7" s="4"/>
      <c r="G7" s="32"/>
      <c r="H7" s="10"/>
      <c r="I7" s="10"/>
    </row>
    <row r="8" spans="1:10" ht="13.5" thickBot="1" x14ac:dyDescent="0.2">
      <c r="A8" s="10"/>
      <c r="B8" s="4"/>
      <c r="C8" s="6" t="s">
        <v>0</v>
      </c>
      <c r="E8" s="6" t="s">
        <v>1</v>
      </c>
      <c r="F8" s="7" t="s">
        <v>2</v>
      </c>
      <c r="G8" s="31"/>
      <c r="H8" s="42" t="s">
        <v>3</v>
      </c>
      <c r="I8" s="43" t="s">
        <v>4</v>
      </c>
    </row>
    <row r="9" spans="1:10" s="3" customFormat="1" ht="4.5" customHeight="1" x14ac:dyDescent="0.15">
      <c r="A9" s="10"/>
      <c r="B9" s="4"/>
      <c r="D9" s="4"/>
      <c r="F9" s="4"/>
      <c r="G9" s="33"/>
      <c r="H9" s="41"/>
      <c r="I9" s="11"/>
    </row>
    <row r="10" spans="1:10" ht="24.95" customHeight="1" x14ac:dyDescent="0.15">
      <c r="C10" s="28"/>
      <c r="D10" s="4"/>
      <c r="E10" s="29" t="s">
        <v>83</v>
      </c>
      <c r="F10" s="4"/>
      <c r="G10" s="33"/>
      <c r="H10" s="70"/>
      <c r="I10" s="70"/>
    </row>
    <row r="11" spans="1:10" ht="24.95" customHeight="1" x14ac:dyDescent="0.15">
      <c r="C11" s="4"/>
      <c r="D11" s="4"/>
      <c r="E11" s="94" t="s">
        <v>84</v>
      </c>
      <c r="F11" s="4"/>
      <c r="G11" s="33"/>
      <c r="H11" s="70">
        <f>LEDGER1!H26</f>
        <v>6000</v>
      </c>
      <c r="I11" s="70"/>
    </row>
    <row r="12" spans="1:10" ht="24.95" customHeight="1" x14ac:dyDescent="0.15">
      <c r="C12" s="4"/>
      <c r="D12" s="4"/>
      <c r="E12" s="94" t="s">
        <v>85</v>
      </c>
      <c r="F12" s="4"/>
      <c r="G12" s="33"/>
      <c r="H12" s="70"/>
      <c r="I12" s="70">
        <f>LEDGER1!I27</f>
        <v>250</v>
      </c>
    </row>
    <row r="13" spans="1:10" ht="24.95" customHeight="1" x14ac:dyDescent="0.15">
      <c r="C13" s="4"/>
      <c r="D13" s="4"/>
      <c r="E13" s="94" t="s">
        <v>86</v>
      </c>
      <c r="F13" s="4"/>
      <c r="G13" s="33"/>
      <c r="H13" s="70"/>
      <c r="I13" s="70">
        <f>H11-I12</f>
        <v>5750</v>
      </c>
    </row>
    <row r="14" spans="1:10" ht="24.95" customHeight="1" x14ac:dyDescent="0.15">
      <c r="C14" s="26"/>
      <c r="D14" s="4"/>
      <c r="E14" s="29" t="s">
        <v>63</v>
      </c>
      <c r="F14" s="4"/>
      <c r="G14" s="33"/>
      <c r="H14" s="70"/>
      <c r="I14" s="70"/>
    </row>
    <row r="15" spans="1:10" ht="24.95" customHeight="1" x14ac:dyDescent="0.15">
      <c r="C15" s="4"/>
      <c r="D15" s="4"/>
      <c r="E15" s="94" t="s">
        <v>87</v>
      </c>
      <c r="F15" s="4"/>
      <c r="G15" s="33"/>
      <c r="H15" s="70">
        <f>LEDGER1!H32</f>
        <v>42000</v>
      </c>
      <c r="I15" s="70"/>
    </row>
    <row r="16" spans="1:10" ht="24.95" customHeight="1" x14ac:dyDescent="0.15">
      <c r="C16" s="4"/>
      <c r="D16" s="4"/>
      <c r="E16" s="94" t="s">
        <v>62</v>
      </c>
      <c r="F16" s="4"/>
      <c r="G16" s="33"/>
      <c r="H16" s="70"/>
      <c r="I16" s="70">
        <f>H15</f>
        <v>42000</v>
      </c>
      <c r="J16" s="101"/>
    </row>
    <row r="17" spans="3:10" ht="24.95" customHeight="1" x14ac:dyDescent="0.15">
      <c r="C17" s="26"/>
      <c r="D17" s="4"/>
      <c r="E17" s="29" t="s">
        <v>88</v>
      </c>
      <c r="F17" s="4"/>
      <c r="G17" s="33"/>
      <c r="H17" s="70"/>
      <c r="I17" s="70"/>
    </row>
    <row r="18" spans="3:10" ht="24.95" customHeight="1" x14ac:dyDescent="0.15">
      <c r="C18" s="26"/>
      <c r="D18" s="4"/>
      <c r="E18" s="94" t="s">
        <v>89</v>
      </c>
      <c r="F18" s="4"/>
      <c r="G18" s="33"/>
      <c r="H18" s="70">
        <f>LEDGER1!I39</f>
        <v>100</v>
      </c>
      <c r="I18" s="70"/>
    </row>
    <row r="19" spans="3:10" ht="24.95" customHeight="1" x14ac:dyDescent="0.15">
      <c r="C19" s="4"/>
      <c r="D19" s="4"/>
      <c r="E19" s="94" t="s">
        <v>90</v>
      </c>
      <c r="F19" s="4"/>
      <c r="G19" s="33"/>
      <c r="H19" s="70"/>
      <c r="I19" s="70">
        <v>100</v>
      </c>
    </row>
    <row r="20" spans="3:10" ht="24.95" customHeight="1" x14ac:dyDescent="0.15">
      <c r="C20" s="4"/>
      <c r="D20" s="4"/>
      <c r="E20" s="14" t="s">
        <v>91</v>
      </c>
      <c r="F20" s="4"/>
      <c r="G20" s="33"/>
      <c r="H20" s="70"/>
      <c r="I20" s="70"/>
    </row>
    <row r="21" spans="3:10" ht="24.95" customHeight="1" x14ac:dyDescent="0.15">
      <c r="C21" s="4"/>
      <c r="D21" s="4"/>
      <c r="E21" s="94" t="s">
        <v>92</v>
      </c>
      <c r="F21" s="4"/>
      <c r="G21" s="33"/>
      <c r="H21" s="70">
        <f>LEDGER1!H46</f>
        <v>356000</v>
      </c>
      <c r="I21" s="70"/>
    </row>
    <row r="22" spans="3:10" ht="24.95" customHeight="1" x14ac:dyDescent="0.15">
      <c r="C22" s="26"/>
      <c r="D22" s="4"/>
      <c r="E22" s="94" t="s">
        <v>61</v>
      </c>
      <c r="F22" s="4"/>
      <c r="G22" s="33"/>
      <c r="H22" s="70"/>
      <c r="I22" s="70">
        <f>H21</f>
        <v>356000</v>
      </c>
      <c r="J22" s="101"/>
    </row>
    <row r="23" spans="3:10" ht="24.95" customHeight="1" x14ac:dyDescent="0.15">
      <c r="C23" s="26"/>
      <c r="D23" s="4"/>
      <c r="E23" s="4"/>
      <c r="F23" s="4"/>
      <c r="G23" s="33"/>
      <c r="H23" s="70"/>
      <c r="I23" s="70"/>
    </row>
    <row r="24" spans="3:10" ht="24.95" customHeight="1" x14ac:dyDescent="0.15">
      <c r="C24" s="4"/>
      <c r="D24" s="4"/>
      <c r="E24" s="14" t="s">
        <v>93</v>
      </c>
      <c r="F24" s="4"/>
      <c r="G24" s="33"/>
      <c r="H24" s="70"/>
      <c r="I24" s="70"/>
    </row>
    <row r="25" spans="3:10" ht="24.95" customHeight="1" x14ac:dyDescent="0.15">
      <c r="C25" s="4"/>
      <c r="D25" s="4"/>
      <c r="E25" s="94" t="s">
        <v>94</v>
      </c>
      <c r="F25" s="4"/>
      <c r="G25" s="33"/>
      <c r="H25" s="70">
        <f>LEDGER1!I54</f>
        <v>300</v>
      </c>
      <c r="I25" s="70"/>
    </row>
    <row r="26" spans="3:10" ht="24.95" customHeight="1" x14ac:dyDescent="0.15">
      <c r="C26" s="4"/>
      <c r="D26" s="4"/>
      <c r="E26" s="94" t="s">
        <v>95</v>
      </c>
      <c r="F26" s="4"/>
      <c r="G26" s="33"/>
      <c r="H26" s="70"/>
      <c r="I26" s="70">
        <f>LEDGER1!I54</f>
        <v>300</v>
      </c>
    </row>
    <row r="27" spans="3:10" ht="24.95" customHeight="1" thickBot="1" x14ac:dyDescent="0.2">
      <c r="C27" s="26"/>
      <c r="D27" s="4"/>
      <c r="E27" s="4"/>
      <c r="F27" s="4"/>
      <c r="G27" s="33"/>
      <c r="H27" s="100">
        <f>SUM(H10:H26)</f>
        <v>404400</v>
      </c>
      <c r="I27" s="100">
        <f>SUM(I10:I26)</f>
        <v>404400</v>
      </c>
      <c r="J27" s="71"/>
    </row>
    <row r="28" spans="3:10" ht="24.95" customHeight="1" thickTop="1" x14ac:dyDescent="0.15">
      <c r="C28" s="4"/>
      <c r="D28" s="4"/>
      <c r="E28" s="29"/>
      <c r="F28" s="4"/>
      <c r="G28" s="33"/>
      <c r="H28" s="12"/>
      <c r="I28" s="12"/>
    </row>
    <row r="29" spans="3:10" ht="24.95" customHeight="1" x14ac:dyDescent="0.15">
      <c r="C29" s="4"/>
      <c r="D29" s="4"/>
      <c r="E29" s="36"/>
      <c r="F29" s="4"/>
      <c r="G29" s="33"/>
      <c r="H29" s="4"/>
      <c r="I29" s="4"/>
    </row>
    <row r="30" spans="3:10" ht="24.95" customHeight="1" x14ac:dyDescent="0.15">
      <c r="C30" s="4"/>
      <c r="D30" s="4"/>
      <c r="E30" s="14"/>
      <c r="F30" s="4"/>
      <c r="G30" s="33"/>
      <c r="H30" s="4"/>
      <c r="I30" s="4"/>
    </row>
    <row r="31" spans="3:10" ht="24.95" customHeight="1" x14ac:dyDescent="0.15">
      <c r="C31" s="26"/>
      <c r="D31" s="4"/>
      <c r="E31" s="29"/>
      <c r="F31" s="4"/>
      <c r="G31" s="33"/>
      <c r="H31" s="4"/>
      <c r="I31" s="4"/>
    </row>
    <row r="32" spans="3:10" ht="24.95" customHeight="1" x14ac:dyDescent="0.15">
      <c r="C32" s="4"/>
      <c r="D32" s="4"/>
      <c r="E32" s="29"/>
      <c r="F32" s="4"/>
      <c r="G32" s="33"/>
      <c r="H32" s="4"/>
      <c r="I32" s="4"/>
    </row>
    <row r="33" spans="3:9" ht="24.95" customHeight="1" x14ac:dyDescent="0.15">
      <c r="C33" s="4"/>
      <c r="D33" s="4"/>
      <c r="E33" s="36"/>
      <c r="F33" s="4"/>
      <c r="G33" s="33"/>
      <c r="H33" s="4"/>
      <c r="I33" s="4"/>
    </row>
    <row r="34" spans="3:9" ht="24.95" customHeight="1" x14ac:dyDescent="0.15">
      <c r="C34" s="4"/>
      <c r="D34" s="4"/>
      <c r="E34" s="25"/>
      <c r="F34" s="4"/>
      <c r="G34" s="33"/>
      <c r="H34" s="4"/>
      <c r="I34" s="4"/>
    </row>
    <row r="35" spans="3:9" ht="24.95" customHeight="1" x14ac:dyDescent="0.15">
      <c r="C35" s="26"/>
      <c r="D35" s="4"/>
      <c r="E35" s="29"/>
      <c r="F35" s="4"/>
      <c r="G35" s="33"/>
      <c r="H35" s="4"/>
      <c r="I35" s="4"/>
    </row>
    <row r="36" spans="3:9" ht="24.95" customHeight="1" x14ac:dyDescent="0.15">
      <c r="C36" s="4"/>
      <c r="D36" s="4"/>
      <c r="E36" s="29"/>
      <c r="F36" s="4"/>
      <c r="G36" s="33"/>
      <c r="H36" s="4"/>
      <c r="I36" s="4"/>
    </row>
    <row r="37" spans="3:9" ht="24.95" customHeight="1" x14ac:dyDescent="0.15">
      <c r="C37" s="4"/>
      <c r="D37" s="4"/>
      <c r="E37" s="29"/>
      <c r="F37" s="4"/>
      <c r="G37" s="33"/>
      <c r="H37" s="4"/>
      <c r="I37" s="4"/>
    </row>
    <row r="38" spans="3:9" ht="24.95" customHeight="1" x14ac:dyDescent="0.15">
      <c r="C38" s="4"/>
      <c r="D38" s="4"/>
      <c r="E38" s="36"/>
      <c r="F38" s="4"/>
      <c r="G38" s="33"/>
      <c r="H38" s="4"/>
      <c r="I38" s="4"/>
    </row>
    <row r="39" spans="3:9" ht="24.95" customHeight="1" x14ac:dyDescent="0.15">
      <c r="C39" s="4"/>
      <c r="D39" s="4"/>
      <c r="E39" s="25"/>
      <c r="F39" s="4"/>
      <c r="G39" s="33"/>
      <c r="H39" s="4"/>
      <c r="I39" s="4"/>
    </row>
    <row r="40" spans="3:9" ht="24.95" customHeight="1" x14ac:dyDescent="0.15">
      <c r="C40" s="26"/>
      <c r="D40" s="4"/>
      <c r="E40" s="29"/>
      <c r="F40" s="4"/>
      <c r="G40" s="33"/>
      <c r="H40" s="4"/>
      <c r="I40" s="4"/>
    </row>
    <row r="41" spans="3:9" ht="24.95" customHeight="1" x14ac:dyDescent="0.15">
      <c r="C41" s="26"/>
      <c r="D41" s="4"/>
      <c r="E41" s="4"/>
      <c r="F41" s="4"/>
      <c r="G41" s="33"/>
      <c r="H41" s="4"/>
      <c r="I41" s="4"/>
    </row>
    <row r="42" spans="3:9" ht="24.95" customHeight="1" x14ac:dyDescent="0.15">
      <c r="C42" s="4"/>
      <c r="D42" s="4"/>
      <c r="E42" s="4"/>
      <c r="F42" s="4"/>
      <c r="G42" s="33"/>
      <c r="H42" s="4"/>
      <c r="I42" s="4"/>
    </row>
    <row r="43" spans="3:9" ht="24.95" customHeight="1" x14ac:dyDescent="0.15">
      <c r="C43" s="4"/>
      <c r="D43" s="4"/>
      <c r="E43" s="36"/>
      <c r="F43" s="4"/>
      <c r="G43" s="33"/>
      <c r="H43" s="4"/>
      <c r="I43" s="4"/>
    </row>
    <row r="44" spans="3:9" ht="24.95" customHeight="1" x14ac:dyDescent="0.15">
      <c r="C44" s="4"/>
      <c r="D44" s="4"/>
      <c r="E44" s="4"/>
      <c r="F44" s="4"/>
      <c r="G44" s="33"/>
      <c r="H44" s="4"/>
      <c r="I44" s="4"/>
    </row>
    <row r="45" spans="3:9" ht="24.95" customHeight="1" x14ac:dyDescent="0.15">
      <c r="C45" s="26"/>
      <c r="D45" s="4"/>
      <c r="E45" s="4"/>
      <c r="F45" s="4"/>
      <c r="G45" s="33"/>
      <c r="H45" s="4"/>
      <c r="I45" s="4"/>
    </row>
    <row r="46" spans="3:9" ht="24.95" customHeight="1" x14ac:dyDescent="0.15">
      <c r="C46" s="4"/>
      <c r="D46" s="4"/>
      <c r="E46" s="4"/>
      <c r="F46" s="4"/>
      <c r="G46" s="33"/>
      <c r="H46" s="4"/>
      <c r="I46" s="4"/>
    </row>
    <row r="47" spans="3:9" ht="24.95" customHeight="1" x14ac:dyDescent="0.15">
      <c r="C47" s="4"/>
      <c r="D47" s="4"/>
      <c r="E47" s="36"/>
      <c r="F47" s="4"/>
      <c r="G47" s="33"/>
      <c r="H47" s="4"/>
      <c r="I47" s="4"/>
    </row>
    <row r="48" spans="3:9" ht="24.95" customHeight="1" x14ac:dyDescent="0.15">
      <c r="C48" s="4"/>
      <c r="D48" s="4"/>
      <c r="E48" s="4"/>
      <c r="F48" s="4"/>
      <c r="G48" s="33"/>
      <c r="H48" s="4"/>
      <c r="I48" s="4"/>
    </row>
    <row r="49" spans="2:9" ht="24.95" customHeight="1" x14ac:dyDescent="0.15">
      <c r="B49" s="12"/>
      <c r="C49" s="4"/>
      <c r="D49" s="4"/>
      <c r="E49" s="4"/>
      <c r="F49" s="4"/>
      <c r="G49" s="33"/>
      <c r="H49" s="4"/>
      <c r="I49" s="4"/>
    </row>
    <row r="50" spans="2:9" x14ac:dyDescent="0.15">
      <c r="B50" s="10"/>
      <c r="C50" s="10"/>
      <c r="D50" s="10"/>
      <c r="E50" s="10"/>
      <c r="F50" s="10"/>
      <c r="G50" s="10"/>
    </row>
    <row r="51" spans="2:9" x14ac:dyDescent="0.15">
      <c r="B51" s="1"/>
      <c r="C51" s="10"/>
      <c r="D51" s="10"/>
      <c r="E51" s="10"/>
      <c r="F51" s="10"/>
      <c r="G51" s="10"/>
    </row>
    <row r="52" spans="2:9" x14ac:dyDescent="0.15">
      <c r="B52" s="1"/>
      <c r="C52" s="10"/>
      <c r="D52" s="10"/>
      <c r="E52" s="10"/>
      <c r="F52" s="10"/>
      <c r="G52" s="10"/>
    </row>
    <row r="53" spans="2:9" x14ac:dyDescent="0.15">
      <c r="B53" s="1"/>
      <c r="C53" s="10"/>
      <c r="D53" s="10"/>
      <c r="E53" s="10"/>
      <c r="F53" s="10"/>
      <c r="G53" s="10"/>
    </row>
    <row r="54" spans="2:9" x14ac:dyDescent="0.15">
      <c r="B54" s="1"/>
      <c r="C54" s="10"/>
      <c r="D54" s="10"/>
      <c r="E54" s="10"/>
      <c r="F54" s="10"/>
      <c r="G54" s="10"/>
    </row>
    <row r="55" spans="2:9" x14ac:dyDescent="0.15">
      <c r="B55" s="1"/>
      <c r="C55" s="10"/>
      <c r="D55" s="10"/>
      <c r="E55" s="10"/>
      <c r="F55" s="10"/>
      <c r="G55" s="10"/>
    </row>
    <row r="56" spans="2:9" x14ac:dyDescent="0.15">
      <c r="B56" s="1"/>
      <c r="C56" s="10"/>
      <c r="D56" s="10"/>
      <c r="E56" s="10"/>
      <c r="F56" s="10"/>
      <c r="G56" s="10"/>
    </row>
    <row r="57" spans="2:9" x14ac:dyDescent="0.15">
      <c r="B57" s="1"/>
      <c r="C57" s="10"/>
      <c r="D57" s="10"/>
      <c r="E57" s="10"/>
      <c r="F57" s="10"/>
      <c r="G57" s="10"/>
    </row>
    <row r="58" spans="2:9" x14ac:dyDescent="0.15">
      <c r="B58" s="1"/>
      <c r="C58" s="10"/>
      <c r="D58" s="10"/>
      <c r="E58" s="10"/>
      <c r="F58" s="10"/>
      <c r="G58" s="10"/>
    </row>
  </sheetData>
  <phoneticPr fontId="0" type="noConversion"/>
  <pageMargins left="0.75" right="0.45" top="0.65" bottom="0.45" header="0.5" footer="0.5"/>
  <pageSetup scale="92" orientation="portrait" r:id="rId1"/>
  <headerFooter alignWithMargins="0"/>
  <rowBreaks count="1" manualBreakCount="1">
    <brk id="4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2"/>
  <sheetViews>
    <sheetView topLeftCell="A30" zoomScaleNormal="100" workbookViewId="0">
      <selection activeCell="K47" sqref="K47"/>
    </sheetView>
  </sheetViews>
  <sheetFormatPr defaultRowHeight="12.75" x14ac:dyDescent="0.15"/>
  <cols>
    <col min="1" max="1" width="1.34765625" customWidth="1"/>
    <col min="2" max="2" width="7.01171875" customWidth="1"/>
    <col min="3" max="3" width="1.48046875" customWidth="1"/>
    <col min="4" max="4" width="40.3203125" customWidth="1"/>
    <col min="5" max="5" width="4.3125" customWidth="1"/>
    <col min="6" max="6" width="0.671875" customWidth="1"/>
    <col min="7" max="9" width="17.39453125" customWidth="1"/>
  </cols>
  <sheetData>
    <row r="1" spans="1:9" x14ac:dyDescent="0.15">
      <c r="D1" s="9" t="s">
        <v>6</v>
      </c>
    </row>
    <row r="2" spans="1:9" x14ac:dyDescent="0.15">
      <c r="D2" s="12" t="s">
        <v>21</v>
      </c>
    </row>
    <row r="3" spans="1:9" x14ac:dyDescent="0.15">
      <c r="D3" s="4" t="s">
        <v>22</v>
      </c>
    </row>
    <row r="4" spans="1:9" x14ac:dyDescent="0.15">
      <c r="D4" s="10"/>
    </row>
    <row r="5" spans="1:9" x14ac:dyDescent="0.15">
      <c r="D5" s="22" t="s">
        <v>10</v>
      </c>
      <c r="G5" s="10"/>
      <c r="H5" s="38"/>
      <c r="I5" s="38"/>
    </row>
    <row r="6" spans="1:9" ht="13.5" thickBot="1" x14ac:dyDescent="0.2">
      <c r="A6" s="8"/>
      <c r="B6" s="8"/>
      <c r="C6" s="8"/>
      <c r="D6" s="13"/>
      <c r="E6" s="8"/>
      <c r="F6" s="8"/>
      <c r="G6" s="8"/>
      <c r="H6" s="8"/>
      <c r="I6" s="58"/>
    </row>
    <row r="7" spans="1:9" ht="13.5" thickBot="1" x14ac:dyDescent="0.2">
      <c r="A7" s="2"/>
      <c r="C7" s="2"/>
      <c r="D7" s="5" t="s">
        <v>14</v>
      </c>
      <c r="E7" s="2"/>
      <c r="F7" s="2"/>
      <c r="G7" s="59"/>
      <c r="H7" s="60"/>
      <c r="I7" s="45" t="s">
        <v>49</v>
      </c>
    </row>
    <row r="8" spans="1:9" ht="4.5" customHeight="1" thickBot="1" x14ac:dyDescent="0.2">
      <c r="A8" s="4"/>
      <c r="B8" s="3"/>
      <c r="C8" s="4"/>
      <c r="D8" s="3"/>
      <c r="E8" s="4"/>
      <c r="F8" s="4"/>
      <c r="G8" s="10"/>
      <c r="H8" s="10"/>
      <c r="I8" s="10"/>
    </row>
    <row r="9" spans="1:9" x14ac:dyDescent="0.15">
      <c r="A9" s="4"/>
      <c r="B9" s="14" t="s">
        <v>0</v>
      </c>
      <c r="C9" s="4"/>
      <c r="D9" s="15" t="s">
        <v>9</v>
      </c>
      <c r="E9" s="14" t="s">
        <v>2</v>
      </c>
      <c r="F9" s="4"/>
      <c r="G9" s="56" t="s">
        <v>3</v>
      </c>
      <c r="H9" s="57" t="s">
        <v>4</v>
      </c>
      <c r="I9" s="57" t="s">
        <v>7</v>
      </c>
    </row>
    <row r="10" spans="1:9" ht="20.100000000000001" customHeight="1" x14ac:dyDescent="0.15">
      <c r="A10" s="4"/>
      <c r="B10" s="26"/>
      <c r="C10" s="4"/>
      <c r="D10" s="14" t="s">
        <v>73</v>
      </c>
      <c r="E10" s="4"/>
      <c r="F10" s="4"/>
      <c r="G10" s="72">
        <f>LEDGER1!I16</f>
        <v>2880</v>
      </c>
      <c r="H10" s="72"/>
      <c r="I10" s="72"/>
    </row>
    <row r="11" spans="1:9" ht="20.100000000000001" customHeight="1" x14ac:dyDescent="0.15">
      <c r="A11" s="4"/>
      <c r="B11" s="4"/>
      <c r="C11" s="4"/>
      <c r="D11" s="4"/>
      <c r="E11" s="4"/>
      <c r="F11" s="4"/>
      <c r="G11" s="72"/>
      <c r="H11" s="72"/>
      <c r="I11" s="72"/>
    </row>
    <row r="12" spans="1:9" ht="20.100000000000001" customHeight="1" x14ac:dyDescent="0.15">
      <c r="A12" s="4"/>
      <c r="B12" s="4"/>
      <c r="C12" s="4"/>
      <c r="D12" s="4"/>
      <c r="E12" s="4"/>
      <c r="F12" s="4"/>
      <c r="G12" s="72"/>
      <c r="H12" s="72"/>
      <c r="I12" s="72"/>
    </row>
    <row r="13" spans="1:9" ht="20.100000000000001" customHeight="1" x14ac:dyDescent="0.15">
      <c r="A13" s="4"/>
      <c r="B13" s="4"/>
      <c r="C13" s="4"/>
      <c r="D13" s="4"/>
      <c r="E13" s="4"/>
      <c r="F13" s="4"/>
      <c r="G13" s="75"/>
      <c r="H13" s="75"/>
      <c r="I13" s="77"/>
    </row>
    <row r="14" spans="1:9" x14ac:dyDescent="0.15">
      <c r="C14" s="10"/>
      <c r="D14" s="10"/>
      <c r="E14" s="10"/>
      <c r="F14" s="10"/>
      <c r="G14" s="54"/>
      <c r="H14" s="54"/>
      <c r="I14" s="54"/>
    </row>
    <row r="15" spans="1:9" x14ac:dyDescent="0.15">
      <c r="C15" s="10"/>
      <c r="D15" s="10"/>
      <c r="E15" s="10"/>
      <c r="F15" s="10"/>
      <c r="G15" s="10"/>
      <c r="H15" s="10"/>
      <c r="I15" s="10"/>
    </row>
    <row r="16" spans="1:9" ht="13.5" thickBot="1" x14ac:dyDescent="0.2">
      <c r="A16" s="8"/>
      <c r="B16" s="8"/>
      <c r="C16" s="8"/>
      <c r="D16" s="13"/>
      <c r="E16" s="8"/>
      <c r="F16" s="8"/>
      <c r="G16" s="55"/>
      <c r="H16" s="55"/>
      <c r="I16" s="55"/>
    </row>
    <row r="17" spans="1:9" ht="13.5" thickBot="1" x14ac:dyDescent="0.2">
      <c r="A17" s="2"/>
      <c r="C17" s="2"/>
      <c r="D17" s="5" t="s">
        <v>20</v>
      </c>
      <c r="E17" s="2"/>
      <c r="F17" s="2"/>
      <c r="G17" s="59"/>
      <c r="H17" s="60"/>
      <c r="I17" s="45" t="s">
        <v>50</v>
      </c>
    </row>
    <row r="18" spans="1:9" s="10" customFormat="1" ht="4.5" customHeight="1" thickBot="1" x14ac:dyDescent="0.2">
      <c r="A18" s="4"/>
      <c r="B18" s="3"/>
      <c r="C18" s="4"/>
      <c r="D18" s="3"/>
      <c r="E18" s="4"/>
      <c r="F18" s="4"/>
    </row>
    <row r="19" spans="1:9" x14ac:dyDescent="0.15">
      <c r="A19" s="4"/>
      <c r="B19" s="14" t="s">
        <v>0</v>
      </c>
      <c r="C19" s="4"/>
      <c r="D19" s="15" t="s">
        <v>9</v>
      </c>
      <c r="E19" s="14" t="s">
        <v>2</v>
      </c>
      <c r="F19" s="4"/>
      <c r="G19" s="56" t="s">
        <v>3</v>
      </c>
      <c r="H19" s="57" t="s">
        <v>4</v>
      </c>
      <c r="I19" s="57" t="s">
        <v>7</v>
      </c>
    </row>
    <row r="20" spans="1:9" ht="20.100000000000001" customHeight="1" x14ac:dyDescent="0.15">
      <c r="A20" s="4"/>
      <c r="B20" s="26"/>
      <c r="C20" s="4"/>
      <c r="D20" s="36" t="s">
        <v>65</v>
      </c>
      <c r="E20" s="29"/>
      <c r="F20" s="24"/>
      <c r="G20" s="72">
        <v>540</v>
      </c>
      <c r="H20" s="72"/>
      <c r="I20" s="72"/>
    </row>
    <row r="21" spans="1:9" ht="20.100000000000001" customHeight="1" x14ac:dyDescent="0.15">
      <c r="A21" s="4"/>
      <c r="B21" s="4"/>
      <c r="C21" s="4"/>
      <c r="D21" s="14"/>
      <c r="E21" s="4"/>
      <c r="F21" s="24"/>
      <c r="G21" s="72"/>
      <c r="H21" s="72"/>
      <c r="I21" s="77"/>
    </row>
    <row r="22" spans="1:9" ht="20.100000000000001" customHeight="1" x14ac:dyDescent="0.15">
      <c r="A22" s="4"/>
      <c r="B22" s="4"/>
      <c r="C22" s="4"/>
      <c r="D22" s="4"/>
      <c r="E22" s="4"/>
      <c r="F22" s="24"/>
      <c r="G22" s="72"/>
      <c r="H22" s="72"/>
      <c r="I22" s="72"/>
    </row>
    <row r="23" spans="1:9" ht="20.100000000000001" customHeight="1" x14ac:dyDescent="0.15">
      <c r="A23" s="4"/>
      <c r="B23" s="4"/>
      <c r="C23" s="4"/>
      <c r="D23" s="4"/>
      <c r="E23" s="4"/>
      <c r="F23" s="24"/>
      <c r="G23" s="78"/>
      <c r="H23" s="78"/>
      <c r="I23" s="78"/>
    </row>
    <row r="24" spans="1:9" x14ac:dyDescent="0.15">
      <c r="A24" s="10"/>
      <c r="B24" s="10"/>
      <c r="C24" s="10"/>
      <c r="E24" s="10"/>
      <c r="F24" s="10"/>
      <c r="G24" s="10"/>
      <c r="H24" s="10"/>
      <c r="I24" s="10"/>
    </row>
    <row r="25" spans="1:9" ht="13.5" thickBot="1" x14ac:dyDescent="0.2">
      <c r="A25" s="8"/>
      <c r="B25" s="8"/>
      <c r="C25" s="8"/>
      <c r="D25" s="8"/>
      <c r="E25" s="8"/>
      <c r="F25" s="8"/>
      <c r="G25" s="8"/>
      <c r="H25" s="8"/>
      <c r="I25" s="8"/>
    </row>
    <row r="26" spans="1:9" ht="13.5" thickBot="1" x14ac:dyDescent="0.2">
      <c r="A26" s="2"/>
      <c r="C26" s="2"/>
      <c r="D26" s="5" t="s">
        <v>13</v>
      </c>
      <c r="E26" s="2"/>
      <c r="F26" s="2"/>
      <c r="G26" s="59"/>
      <c r="H26" s="60"/>
      <c r="I26" s="45" t="s">
        <v>51</v>
      </c>
    </row>
    <row r="27" spans="1:9" s="10" customFormat="1" ht="4.5" customHeight="1" thickBot="1" x14ac:dyDescent="0.2">
      <c r="A27" s="4"/>
      <c r="B27" s="3"/>
      <c r="C27" s="4"/>
      <c r="D27" s="3"/>
      <c r="E27" s="4"/>
      <c r="F27" s="4"/>
    </row>
    <row r="28" spans="1:9" x14ac:dyDescent="0.15">
      <c r="A28" s="4"/>
      <c r="B28" s="14" t="s">
        <v>0</v>
      </c>
      <c r="C28" s="4"/>
      <c r="D28" s="15" t="s">
        <v>9</v>
      </c>
      <c r="E28" s="14" t="s">
        <v>2</v>
      </c>
      <c r="F28" s="4"/>
      <c r="G28" s="56" t="s">
        <v>3</v>
      </c>
      <c r="H28" s="57" t="s">
        <v>4</v>
      </c>
      <c r="I28" s="57" t="s">
        <v>7</v>
      </c>
    </row>
    <row r="29" spans="1:9" ht="20.100000000000001" customHeight="1" x14ac:dyDescent="0.15">
      <c r="A29" s="4"/>
      <c r="B29" s="26"/>
      <c r="C29" s="4"/>
      <c r="D29" s="36" t="s">
        <v>65</v>
      </c>
      <c r="E29" s="29"/>
      <c r="F29" s="4"/>
      <c r="G29" s="9">
        <f>LEDGER1!H26/24</f>
        <v>250</v>
      </c>
      <c r="H29" s="9"/>
      <c r="I29" s="9"/>
    </row>
    <row r="30" spans="1:9" ht="20.100000000000001" customHeight="1" x14ac:dyDescent="0.15">
      <c r="A30" s="4"/>
      <c r="B30" s="4"/>
      <c r="C30" s="4"/>
      <c r="D30" s="4"/>
      <c r="E30" s="4"/>
      <c r="F30" s="24"/>
      <c r="G30" s="47"/>
      <c r="H30" s="47"/>
      <c r="I30" s="47"/>
    </row>
    <row r="31" spans="1:9" ht="20.100000000000001" customHeight="1" x14ac:dyDescent="0.15">
      <c r="A31" s="4"/>
      <c r="B31" s="4"/>
      <c r="C31" s="4"/>
      <c r="D31" s="4"/>
      <c r="E31" s="4"/>
      <c r="F31" s="4"/>
      <c r="G31" s="12"/>
      <c r="H31" s="12"/>
      <c r="I31" s="12"/>
    </row>
    <row r="32" spans="1:9" ht="20.100000000000001" customHeight="1" x14ac:dyDescent="0.1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15">
      <c r="A33" s="10"/>
      <c r="B33" s="10"/>
      <c r="C33" s="10"/>
      <c r="E33" s="10"/>
      <c r="F33" s="10"/>
      <c r="G33" s="10"/>
      <c r="H33" s="10"/>
      <c r="I33" s="10"/>
    </row>
    <row r="34" spans="1:9" ht="13.5" thickBot="1" x14ac:dyDescent="0.2">
      <c r="A34" s="8"/>
      <c r="B34" s="8"/>
      <c r="C34" s="8"/>
      <c r="D34" s="8"/>
      <c r="E34" s="8"/>
      <c r="F34" s="8"/>
      <c r="G34" s="8"/>
      <c r="H34" s="8"/>
      <c r="I34" s="8"/>
    </row>
    <row r="35" spans="1:9" ht="13.5" thickBot="1" x14ac:dyDescent="0.2">
      <c r="A35" s="2"/>
      <c r="C35" s="11"/>
      <c r="D35" s="5" t="s">
        <v>52</v>
      </c>
      <c r="E35" s="11"/>
      <c r="F35" s="17"/>
      <c r="G35" s="12"/>
      <c r="H35" s="12"/>
      <c r="I35" s="44" t="s">
        <v>53</v>
      </c>
    </row>
    <row r="36" spans="1:9" s="10" customFormat="1" ht="4.5" customHeight="1" thickBot="1" x14ac:dyDescent="0.2">
      <c r="A36" s="4"/>
      <c r="B36" s="3"/>
      <c r="C36" s="12"/>
      <c r="D36" s="3"/>
      <c r="E36" s="12"/>
      <c r="F36" s="12"/>
      <c r="G36" s="4"/>
      <c r="H36" s="4"/>
      <c r="I36" s="4"/>
    </row>
    <row r="37" spans="1:9" ht="13.5" thickBot="1" x14ac:dyDescent="0.2">
      <c r="A37" s="4"/>
      <c r="B37" s="14" t="s">
        <v>0</v>
      </c>
      <c r="C37" s="4"/>
      <c r="D37" s="15" t="s">
        <v>9</v>
      </c>
      <c r="E37" s="14" t="s">
        <v>2</v>
      </c>
      <c r="F37" s="4"/>
      <c r="G37" s="42" t="s">
        <v>3</v>
      </c>
      <c r="H37" s="43" t="s">
        <v>4</v>
      </c>
      <c r="I37" s="43" t="s">
        <v>7</v>
      </c>
    </row>
    <row r="38" spans="1:9" ht="20.100000000000001" customHeight="1" x14ac:dyDescent="0.15">
      <c r="A38" s="4"/>
      <c r="B38" s="26"/>
      <c r="C38" s="4"/>
      <c r="D38" s="14" t="s">
        <v>65</v>
      </c>
      <c r="E38" s="4"/>
      <c r="F38" s="4"/>
      <c r="G38" s="70">
        <v>100</v>
      </c>
      <c r="H38" s="70"/>
      <c r="I38" s="70"/>
    </row>
    <row r="39" spans="1:9" ht="20.100000000000001" customHeight="1" x14ac:dyDescent="0.15">
      <c r="A39" s="4"/>
      <c r="B39" s="26"/>
      <c r="C39" s="4"/>
      <c r="D39" s="14"/>
      <c r="E39" s="4"/>
      <c r="F39" s="4"/>
      <c r="G39" s="70"/>
      <c r="H39" s="70"/>
      <c r="I39" s="70"/>
    </row>
    <row r="40" spans="1:9" ht="20.100000000000001" customHeight="1" x14ac:dyDescent="0.15">
      <c r="A40" s="4"/>
      <c r="B40" s="26"/>
      <c r="C40" s="4"/>
      <c r="D40" s="14"/>
      <c r="E40" s="29"/>
      <c r="F40" s="4"/>
      <c r="G40" s="70"/>
      <c r="H40" s="70"/>
      <c r="I40" s="70"/>
    </row>
    <row r="41" spans="1:9" ht="20.100000000000001" customHeight="1" x14ac:dyDescent="0.15">
      <c r="A41" s="4"/>
      <c r="B41" s="4"/>
      <c r="C41" s="4"/>
      <c r="D41" s="4"/>
      <c r="E41" s="4"/>
      <c r="F41" s="4"/>
      <c r="G41" s="70"/>
      <c r="H41" s="70"/>
      <c r="I41" s="70"/>
    </row>
    <row r="42" spans="1:9" x14ac:dyDescent="0.15">
      <c r="A42" s="10"/>
      <c r="B42" s="10"/>
      <c r="C42" s="10"/>
      <c r="E42" s="10"/>
      <c r="F42" s="10"/>
      <c r="G42" s="10"/>
      <c r="H42" s="10"/>
      <c r="I42" s="38"/>
    </row>
    <row r="43" spans="1:9" ht="13.5" thickBot="1" x14ac:dyDescent="0.2">
      <c r="A43" s="8"/>
      <c r="B43" s="8"/>
      <c r="C43" s="8"/>
      <c r="D43" s="8"/>
      <c r="E43" s="8"/>
      <c r="F43" s="8"/>
    </row>
    <row r="44" spans="1:9" ht="13.5" thickBot="1" x14ac:dyDescent="0.2">
      <c r="A44" s="11"/>
      <c r="B44" s="17"/>
      <c r="C44" s="11"/>
      <c r="D44" s="5" t="s">
        <v>32</v>
      </c>
      <c r="E44" s="12"/>
      <c r="F44" s="16"/>
      <c r="G44" s="39"/>
      <c r="H44" s="48"/>
      <c r="I44" s="44" t="s">
        <v>54</v>
      </c>
    </row>
    <row r="45" spans="1:9" s="10" customFormat="1" ht="4.5" customHeight="1" thickBot="1" x14ac:dyDescent="0.2">
      <c r="A45" s="12"/>
      <c r="B45" s="16"/>
      <c r="C45" s="12"/>
      <c r="D45" s="3"/>
      <c r="E45" s="12"/>
      <c r="F45" s="12"/>
      <c r="G45" s="12"/>
      <c r="H45" s="12"/>
      <c r="I45" s="4"/>
    </row>
    <row r="46" spans="1:9" x14ac:dyDescent="0.15">
      <c r="A46" s="4"/>
      <c r="B46" s="14" t="s">
        <v>0</v>
      </c>
      <c r="C46" s="4"/>
      <c r="D46" s="15" t="s">
        <v>9</v>
      </c>
      <c r="E46" s="14" t="s">
        <v>2</v>
      </c>
      <c r="F46" s="4"/>
      <c r="G46" s="52" t="s">
        <v>3</v>
      </c>
      <c r="H46" s="53" t="s">
        <v>4</v>
      </c>
      <c r="I46" s="53" t="s">
        <v>7</v>
      </c>
    </row>
    <row r="47" spans="1:9" ht="20.100000000000001" customHeight="1" x14ac:dyDescent="0.15">
      <c r="A47" s="4"/>
      <c r="B47" s="26"/>
      <c r="C47" s="4"/>
      <c r="D47" s="76" t="s">
        <v>65</v>
      </c>
      <c r="E47" s="72"/>
      <c r="F47" s="72"/>
      <c r="G47" s="70">
        <v>300</v>
      </c>
      <c r="H47" s="70"/>
      <c r="I47" s="70"/>
    </row>
    <row r="48" spans="1:9" ht="20.100000000000001" customHeight="1" x14ac:dyDescent="0.15">
      <c r="A48" s="4"/>
      <c r="B48" s="26"/>
      <c r="C48" s="4"/>
      <c r="D48" s="79"/>
      <c r="E48" s="72"/>
      <c r="F48" s="72"/>
      <c r="G48" s="70"/>
      <c r="H48" s="70"/>
      <c r="I48" s="70"/>
    </row>
    <row r="49" spans="1:9" ht="20.100000000000001" customHeight="1" x14ac:dyDescent="0.15">
      <c r="A49" s="4"/>
      <c r="B49" s="4"/>
      <c r="C49" s="4"/>
      <c r="D49" s="72"/>
      <c r="E49" s="72"/>
      <c r="F49" s="72"/>
      <c r="G49" s="70"/>
      <c r="H49" s="70"/>
      <c r="I49" s="70"/>
    </row>
    <row r="50" spans="1:9" ht="20.100000000000001" customHeight="1" x14ac:dyDescent="0.15">
      <c r="A50" s="4"/>
      <c r="B50" s="4"/>
      <c r="C50" s="4"/>
      <c r="D50" s="72"/>
      <c r="E50" s="72"/>
      <c r="F50" s="72"/>
      <c r="G50" s="70"/>
      <c r="H50" s="70"/>
      <c r="I50" s="70"/>
    </row>
    <row r="51" spans="1:9" ht="20.100000000000001" customHeight="1" x14ac:dyDescent="0.15">
      <c r="A51" s="10"/>
      <c r="B51" s="10"/>
      <c r="C51" s="10"/>
      <c r="E51" s="10"/>
      <c r="F51" s="10"/>
    </row>
    <row r="52" spans="1:9" x14ac:dyDescent="0.15">
      <c r="A52" s="10"/>
      <c r="B52" s="10"/>
      <c r="C52" s="10"/>
      <c r="D52" s="10"/>
      <c r="E52" s="10"/>
      <c r="F52" s="10"/>
    </row>
  </sheetData>
  <phoneticPr fontId="0" type="noConversion"/>
  <pageMargins left="0.75" right="0.45" top="0.43" bottom="0.49" header="0.5" footer="0.5"/>
  <pageSetup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2"/>
  <sheetViews>
    <sheetView topLeftCell="A28" zoomScaleNormal="100" workbookViewId="0">
      <selection activeCell="H34" sqref="H34:H36"/>
    </sheetView>
  </sheetViews>
  <sheetFormatPr defaultRowHeight="12.75" x14ac:dyDescent="0.15"/>
  <cols>
    <col min="1" max="1" width="1.34765625" customWidth="1"/>
    <col min="2" max="2" width="7.01171875" customWidth="1"/>
    <col min="3" max="3" width="1.48046875" customWidth="1"/>
    <col min="4" max="4" width="40.3203125" customWidth="1"/>
    <col min="5" max="5" width="4.3125" customWidth="1"/>
    <col min="6" max="6" width="0.671875" customWidth="1"/>
    <col min="7" max="9" width="17.39453125" customWidth="1"/>
  </cols>
  <sheetData>
    <row r="1" spans="1:9" x14ac:dyDescent="0.15">
      <c r="D1" s="9" t="s">
        <v>6</v>
      </c>
    </row>
    <row r="2" spans="1:9" x14ac:dyDescent="0.15">
      <c r="D2" s="12" t="s">
        <v>21</v>
      </c>
    </row>
    <row r="3" spans="1:9" x14ac:dyDescent="0.15">
      <c r="D3" s="4" t="s">
        <v>22</v>
      </c>
    </row>
    <row r="4" spans="1:9" x14ac:dyDescent="0.15">
      <c r="D4" s="10"/>
    </row>
    <row r="5" spans="1:9" x14ac:dyDescent="0.15">
      <c r="D5" s="22" t="s">
        <v>10</v>
      </c>
      <c r="G5" s="10"/>
      <c r="H5" s="38"/>
      <c r="I5" s="38"/>
    </row>
    <row r="6" spans="1:9" ht="13.5" thickBot="1" x14ac:dyDescent="0.2">
      <c r="A6" s="8"/>
      <c r="B6" s="8"/>
      <c r="C6" s="8"/>
      <c r="D6" s="13"/>
      <c r="E6" s="8"/>
      <c r="F6" s="8"/>
      <c r="G6" s="8"/>
      <c r="H6" s="8"/>
      <c r="I6" s="58"/>
    </row>
    <row r="7" spans="1:9" ht="13.5" thickBot="1" x14ac:dyDescent="0.2">
      <c r="A7" s="2"/>
      <c r="C7" s="2"/>
      <c r="D7" s="5" t="s">
        <v>12</v>
      </c>
      <c r="E7" s="2"/>
      <c r="F7" s="2"/>
      <c r="G7" s="59"/>
      <c r="H7" s="60"/>
      <c r="I7" s="45" t="s">
        <v>56</v>
      </c>
    </row>
    <row r="8" spans="1:9" ht="4.5" customHeight="1" thickBot="1" x14ac:dyDescent="0.2">
      <c r="A8" s="4"/>
      <c r="B8" s="3"/>
      <c r="C8" s="4"/>
      <c r="D8" s="3"/>
      <c r="E8" s="4"/>
      <c r="F8" s="4"/>
      <c r="G8" s="10"/>
      <c r="H8" s="10"/>
      <c r="I8" s="10"/>
    </row>
    <row r="9" spans="1:9" x14ac:dyDescent="0.15">
      <c r="A9" s="4"/>
      <c r="B9" s="14" t="s">
        <v>0</v>
      </c>
      <c r="C9" s="4"/>
      <c r="D9" s="15" t="s">
        <v>9</v>
      </c>
      <c r="E9" s="14" t="s">
        <v>2</v>
      </c>
      <c r="F9" s="4"/>
      <c r="G9" s="56" t="s">
        <v>3</v>
      </c>
      <c r="H9" s="57" t="s">
        <v>4</v>
      </c>
      <c r="I9" s="57" t="s">
        <v>7</v>
      </c>
    </row>
    <row r="10" spans="1:9" ht="20.100000000000001" customHeight="1" x14ac:dyDescent="0.15">
      <c r="A10" s="4"/>
      <c r="B10" s="26"/>
      <c r="C10" s="4"/>
      <c r="D10" s="90" t="s">
        <v>81</v>
      </c>
      <c r="E10" s="4"/>
      <c r="F10" s="4"/>
      <c r="G10" s="4"/>
      <c r="H10" s="92">
        <f>'LEDGER 2'!G50</f>
        <v>14548</v>
      </c>
      <c r="I10" s="4"/>
    </row>
    <row r="11" spans="1:9" ht="20.100000000000001" customHeight="1" x14ac:dyDescent="0.15">
      <c r="A11" s="4"/>
      <c r="B11" s="4"/>
      <c r="C11" s="4"/>
      <c r="D11" s="4"/>
      <c r="E11" s="4"/>
      <c r="F11" s="4"/>
      <c r="G11" s="4"/>
      <c r="H11" s="4"/>
      <c r="I11" s="4"/>
    </row>
    <row r="12" spans="1:9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</row>
    <row r="13" spans="1:9" ht="20.100000000000001" customHeight="1" x14ac:dyDescent="0.15">
      <c r="A13" s="4"/>
      <c r="B13" s="4"/>
      <c r="C13" s="4"/>
      <c r="D13" s="4"/>
      <c r="E13" s="4"/>
      <c r="F13" s="4"/>
      <c r="G13" s="12"/>
      <c r="H13" s="12"/>
      <c r="I13" s="46"/>
    </row>
    <row r="14" spans="1:9" x14ac:dyDescent="0.15">
      <c r="C14" s="10"/>
      <c r="D14" s="10"/>
      <c r="E14" s="10"/>
      <c r="F14" s="10"/>
      <c r="G14" s="54"/>
      <c r="H14" s="54"/>
      <c r="I14" s="54"/>
    </row>
    <row r="15" spans="1:9" x14ac:dyDescent="0.15">
      <c r="C15" s="10"/>
      <c r="D15" s="10"/>
      <c r="E15" s="10"/>
      <c r="F15" s="10"/>
      <c r="G15" s="10"/>
      <c r="H15" s="10"/>
      <c r="I15" s="10"/>
    </row>
    <row r="16" spans="1:9" ht="13.5" thickBot="1" x14ac:dyDescent="0.2">
      <c r="A16" s="8"/>
      <c r="B16" s="8"/>
      <c r="C16" s="8"/>
      <c r="D16" s="13"/>
      <c r="E16" s="8"/>
      <c r="F16" s="8"/>
      <c r="G16" s="55"/>
      <c r="H16" s="55"/>
      <c r="I16" s="55"/>
    </row>
    <row r="17" spans="1:9" ht="13.5" thickBot="1" x14ac:dyDescent="0.2">
      <c r="A17" s="2"/>
      <c r="C17" s="2"/>
      <c r="D17" s="5" t="s">
        <v>27</v>
      </c>
      <c r="E17" s="2"/>
      <c r="F17" s="2"/>
      <c r="G17" s="59"/>
      <c r="H17" s="60"/>
      <c r="I17" s="45" t="s">
        <v>38</v>
      </c>
    </row>
    <row r="18" spans="1:9" s="10" customFormat="1" ht="4.5" customHeight="1" thickBot="1" x14ac:dyDescent="0.2">
      <c r="A18" s="4"/>
      <c r="B18" s="3"/>
      <c r="C18" s="4"/>
      <c r="D18" s="3"/>
      <c r="E18" s="4"/>
      <c r="F18" s="4"/>
    </row>
    <row r="19" spans="1:9" x14ac:dyDescent="0.15">
      <c r="A19" s="4"/>
      <c r="B19" s="14" t="s">
        <v>0</v>
      </c>
      <c r="C19" s="4"/>
      <c r="D19" s="15" t="s">
        <v>9</v>
      </c>
      <c r="E19" s="14" t="s">
        <v>2</v>
      </c>
      <c r="F19" s="4"/>
      <c r="G19" s="56" t="s">
        <v>3</v>
      </c>
      <c r="H19" s="57" t="s">
        <v>4</v>
      </c>
      <c r="I19" s="57" t="s">
        <v>7</v>
      </c>
    </row>
    <row r="20" spans="1:9" ht="20.100000000000001" customHeight="1" x14ac:dyDescent="0.15">
      <c r="A20" s="4"/>
      <c r="B20" s="26"/>
      <c r="C20" s="4"/>
      <c r="D20" s="36" t="s">
        <v>62</v>
      </c>
      <c r="E20" s="29"/>
      <c r="F20" s="24"/>
      <c r="G20" s="4"/>
      <c r="H20" s="72">
        <v>500000</v>
      </c>
      <c r="I20" s="4"/>
    </row>
    <row r="21" spans="1:9" ht="20.100000000000001" customHeight="1" x14ac:dyDescent="0.15">
      <c r="A21" s="4"/>
      <c r="B21" s="4"/>
      <c r="C21" s="4"/>
      <c r="D21" s="14"/>
      <c r="E21" s="4"/>
      <c r="F21" s="24"/>
      <c r="G21" s="4"/>
      <c r="H21" s="4"/>
      <c r="I21" s="46"/>
    </row>
    <row r="22" spans="1:9" x14ac:dyDescent="0.15">
      <c r="A22" s="10"/>
      <c r="B22" s="10"/>
      <c r="C22" s="10"/>
      <c r="E22" s="10"/>
      <c r="F22" s="10"/>
      <c r="G22" s="10"/>
      <c r="H22" s="10"/>
      <c r="I22" s="10"/>
    </row>
    <row r="23" spans="1:9" ht="13.5" thickBot="1" x14ac:dyDescent="0.2">
      <c r="A23" s="8"/>
      <c r="B23" s="8"/>
      <c r="C23" s="8"/>
      <c r="D23" s="8"/>
      <c r="E23" s="8"/>
      <c r="F23" s="8"/>
      <c r="G23" s="8"/>
      <c r="H23" s="8"/>
      <c r="I23" s="8"/>
    </row>
    <row r="24" spans="1:9" ht="13.5" thickBot="1" x14ac:dyDescent="0.2">
      <c r="A24" s="2"/>
      <c r="C24" s="2"/>
      <c r="D24" s="5" t="s">
        <v>28</v>
      </c>
      <c r="E24" s="2"/>
      <c r="F24" s="2"/>
      <c r="G24" s="59"/>
      <c r="H24" s="60"/>
      <c r="I24" s="45" t="s">
        <v>39</v>
      </c>
    </row>
    <row r="25" spans="1:9" s="10" customFormat="1" ht="4.5" customHeight="1" thickBot="1" x14ac:dyDescent="0.2">
      <c r="A25" s="4"/>
      <c r="B25" s="3"/>
      <c r="C25" s="4"/>
      <c r="D25" s="3"/>
      <c r="E25" s="4"/>
      <c r="F25" s="4"/>
    </row>
    <row r="26" spans="1:9" x14ac:dyDescent="0.15">
      <c r="A26" s="4"/>
      <c r="B26" s="14" t="s">
        <v>0</v>
      </c>
      <c r="C26" s="4"/>
      <c r="D26" s="15" t="s">
        <v>9</v>
      </c>
      <c r="E26" s="14" t="s">
        <v>2</v>
      </c>
      <c r="F26" s="4"/>
      <c r="G26" s="56" t="s">
        <v>3</v>
      </c>
      <c r="H26" s="57" t="s">
        <v>4</v>
      </c>
      <c r="I26" s="57" t="s">
        <v>7</v>
      </c>
    </row>
    <row r="27" spans="1:9" ht="20.100000000000001" customHeight="1" x14ac:dyDescent="0.15">
      <c r="A27" s="4"/>
      <c r="B27" s="26"/>
      <c r="C27" s="4"/>
      <c r="D27" s="36" t="s">
        <v>78</v>
      </c>
      <c r="E27" s="29"/>
      <c r="F27" s="4"/>
      <c r="G27" s="74">
        <v>2000</v>
      </c>
      <c r="H27" s="74"/>
      <c r="I27" s="74"/>
    </row>
    <row r="28" spans="1:9" ht="20.100000000000001" customHeight="1" x14ac:dyDescent="0.15">
      <c r="A28" s="4"/>
      <c r="B28" s="4"/>
      <c r="C28" s="4"/>
      <c r="D28" s="4"/>
      <c r="E28" s="4"/>
      <c r="F28" s="24"/>
      <c r="G28" s="78"/>
      <c r="H28" s="78"/>
      <c r="I28" s="78"/>
    </row>
    <row r="29" spans="1:9" x14ac:dyDescent="0.15">
      <c r="A29" s="10"/>
      <c r="B29" s="10"/>
      <c r="C29" s="10"/>
      <c r="E29" s="10"/>
      <c r="F29" s="10"/>
      <c r="G29" s="10"/>
      <c r="H29" s="10"/>
      <c r="I29" s="10"/>
    </row>
    <row r="30" spans="1:9" ht="13.5" thickBot="1" x14ac:dyDescent="0.2">
      <c r="A30" s="8"/>
      <c r="B30" s="8"/>
      <c r="C30" s="8"/>
      <c r="D30" s="8"/>
      <c r="E30" s="8"/>
      <c r="F30" s="8"/>
      <c r="G30" s="8"/>
      <c r="H30" s="8"/>
      <c r="I30" s="8"/>
    </row>
    <row r="31" spans="1:9" ht="13.5" thickBot="1" x14ac:dyDescent="0.2">
      <c r="A31" s="2"/>
      <c r="C31" s="11"/>
      <c r="D31" s="5" t="s">
        <v>29</v>
      </c>
      <c r="E31" s="11"/>
      <c r="F31" s="17"/>
      <c r="G31" s="12"/>
      <c r="H31" s="12"/>
      <c r="I31" s="44" t="s">
        <v>46</v>
      </c>
    </row>
    <row r="32" spans="1:9" s="10" customFormat="1" ht="4.5" customHeight="1" thickBot="1" x14ac:dyDescent="0.2">
      <c r="A32" s="4"/>
      <c r="B32" s="3"/>
      <c r="C32" s="12"/>
      <c r="D32" s="3"/>
      <c r="E32" s="12"/>
      <c r="F32" s="12"/>
      <c r="G32" s="4"/>
      <c r="H32" s="4"/>
      <c r="I32" s="4"/>
    </row>
    <row r="33" spans="1:9" ht="13.5" thickBot="1" x14ac:dyDescent="0.2">
      <c r="A33" s="4"/>
      <c r="B33" s="14" t="s">
        <v>0</v>
      </c>
      <c r="C33" s="4"/>
      <c r="D33" s="15" t="s">
        <v>9</v>
      </c>
      <c r="E33" s="14" t="s">
        <v>2</v>
      </c>
      <c r="F33" s="4"/>
      <c r="G33" s="42" t="s">
        <v>3</v>
      </c>
      <c r="H33" s="43" t="s">
        <v>4</v>
      </c>
      <c r="I33" s="43" t="s">
        <v>7</v>
      </c>
    </row>
    <row r="34" spans="1:9" ht="20.100000000000001" customHeight="1" x14ac:dyDescent="0.15">
      <c r="A34" s="4"/>
      <c r="B34" s="26"/>
      <c r="C34" s="4"/>
      <c r="D34" s="14" t="s">
        <v>69</v>
      </c>
      <c r="E34" s="4"/>
      <c r="F34" s="4"/>
      <c r="G34" s="70"/>
      <c r="H34" s="70">
        <f>LEDGER1!H14</f>
        <v>10320</v>
      </c>
      <c r="I34" s="70"/>
    </row>
    <row r="35" spans="1:9" ht="20.100000000000001" customHeight="1" x14ac:dyDescent="0.15">
      <c r="A35" s="4"/>
      <c r="B35" s="26"/>
      <c r="C35" s="4"/>
      <c r="D35" s="90" t="s">
        <v>74</v>
      </c>
      <c r="E35" s="4"/>
      <c r="F35" s="4"/>
      <c r="G35" s="70"/>
      <c r="H35" s="70">
        <f>LEDGER1!H17</f>
        <v>12250</v>
      </c>
      <c r="I35" s="70"/>
    </row>
    <row r="36" spans="1:9" ht="20.100000000000001" customHeight="1" x14ac:dyDescent="0.15">
      <c r="A36" s="4"/>
      <c r="B36" s="26"/>
      <c r="C36" s="4"/>
      <c r="D36" s="90" t="s">
        <v>76</v>
      </c>
      <c r="E36" s="29"/>
      <c r="F36" s="4"/>
      <c r="G36" s="70"/>
      <c r="H36" s="70">
        <f>LEDGER1!H18</f>
        <v>20000</v>
      </c>
      <c r="I36" s="70"/>
    </row>
    <row r="37" spans="1:9" ht="20.100000000000001" customHeight="1" x14ac:dyDescent="0.15">
      <c r="A37" s="4"/>
      <c r="B37" s="4"/>
      <c r="C37" s="4"/>
      <c r="D37" s="4"/>
      <c r="E37" s="4"/>
      <c r="F37" s="4"/>
      <c r="G37" s="70"/>
      <c r="H37" s="70"/>
      <c r="I37" s="70"/>
    </row>
    <row r="38" spans="1:9" x14ac:dyDescent="0.15">
      <c r="A38" s="10"/>
      <c r="B38" s="10"/>
      <c r="C38" s="10"/>
      <c r="E38" s="10"/>
      <c r="F38" s="10"/>
      <c r="G38" s="10"/>
      <c r="H38" s="10"/>
      <c r="I38" s="38"/>
    </row>
    <row r="39" spans="1:9" ht="13.5" thickBot="1" x14ac:dyDescent="0.2">
      <c r="A39" s="8"/>
      <c r="B39" s="8"/>
      <c r="C39" s="8"/>
      <c r="D39" s="8"/>
      <c r="E39" s="8"/>
      <c r="F39" s="8"/>
    </row>
    <row r="40" spans="1:9" ht="13.5" thickBot="1" x14ac:dyDescent="0.2">
      <c r="A40" s="11"/>
      <c r="B40" s="17"/>
      <c r="C40" s="11"/>
      <c r="D40" s="5" t="s">
        <v>30</v>
      </c>
      <c r="E40" s="12"/>
      <c r="F40" s="16"/>
      <c r="G40" s="39"/>
      <c r="H40" s="48"/>
      <c r="I40" s="44" t="s">
        <v>47</v>
      </c>
    </row>
    <row r="41" spans="1:9" s="10" customFormat="1" ht="4.5" customHeight="1" thickBot="1" x14ac:dyDescent="0.2">
      <c r="A41" s="12"/>
      <c r="B41" s="16"/>
      <c r="C41" s="12"/>
      <c r="D41" s="3"/>
      <c r="E41" s="12"/>
      <c r="F41" s="12"/>
      <c r="G41" s="12"/>
      <c r="H41" s="12"/>
      <c r="I41" s="4"/>
    </row>
    <row r="42" spans="1:9" x14ac:dyDescent="0.15">
      <c r="A42" s="4"/>
      <c r="B42" s="14" t="s">
        <v>0</v>
      </c>
      <c r="C42" s="4"/>
      <c r="D42" s="15" t="s">
        <v>9</v>
      </c>
      <c r="E42" s="14" t="s">
        <v>2</v>
      </c>
      <c r="F42" s="4"/>
      <c r="G42" s="52" t="s">
        <v>3</v>
      </c>
      <c r="H42" s="53" t="s">
        <v>4</v>
      </c>
      <c r="I42" s="53" t="s">
        <v>7</v>
      </c>
    </row>
    <row r="43" spans="1:9" ht="20.100000000000001" customHeight="1" x14ac:dyDescent="0.15">
      <c r="A43" s="4"/>
      <c r="B43" s="26"/>
      <c r="C43" s="4"/>
      <c r="D43" s="90" t="s">
        <v>71</v>
      </c>
      <c r="E43" s="4"/>
      <c r="F43" s="4"/>
      <c r="G43" s="72">
        <v>750</v>
      </c>
      <c r="H43" s="72"/>
      <c r="I43" s="72"/>
    </row>
    <row r="44" spans="1:9" ht="20.100000000000001" customHeight="1" x14ac:dyDescent="0.15">
      <c r="A44" s="4"/>
      <c r="B44" s="26"/>
      <c r="C44" s="4"/>
      <c r="D44" s="25"/>
      <c r="E44" s="4"/>
      <c r="F44" s="4"/>
      <c r="G44" s="72"/>
      <c r="H44" s="72"/>
      <c r="I44" s="72"/>
    </row>
    <row r="45" spans="1:9" x14ac:dyDescent="0.15">
      <c r="A45" s="10"/>
      <c r="B45" s="10"/>
      <c r="C45" s="10"/>
      <c r="E45" s="10"/>
      <c r="F45" s="10"/>
      <c r="G45" s="73"/>
      <c r="H45" s="73"/>
      <c r="I45" s="73"/>
    </row>
    <row r="46" spans="1:9" ht="13.5" thickBot="1" x14ac:dyDescent="0.2">
      <c r="A46" s="8"/>
      <c r="B46" s="8"/>
      <c r="C46" s="8"/>
      <c r="D46" s="8"/>
      <c r="E46" s="8"/>
      <c r="F46" s="8"/>
      <c r="G46" s="73"/>
      <c r="H46" s="73"/>
      <c r="I46" s="73"/>
    </row>
    <row r="47" spans="1:9" ht="13.5" thickBot="1" x14ac:dyDescent="0.2">
      <c r="A47" s="21"/>
      <c r="B47" s="11"/>
      <c r="C47" s="11"/>
      <c r="D47" s="5" t="s">
        <v>31</v>
      </c>
      <c r="E47" s="11"/>
      <c r="F47" s="19"/>
      <c r="G47" s="39"/>
      <c r="H47" s="48"/>
      <c r="I47" s="44" t="s">
        <v>48</v>
      </c>
    </row>
    <row r="48" spans="1:9" s="10" customFormat="1" ht="4.5" customHeight="1" thickBot="1" x14ac:dyDescent="0.2">
      <c r="A48" s="12"/>
      <c r="B48" s="16"/>
      <c r="C48" s="12"/>
      <c r="D48" s="3"/>
      <c r="E48" s="12"/>
      <c r="F48" s="12"/>
      <c r="G48" s="12"/>
      <c r="H48" s="12"/>
      <c r="I48" s="4"/>
    </row>
    <row r="49" spans="1:9" x14ac:dyDescent="0.15">
      <c r="A49" s="4"/>
      <c r="B49" s="14" t="s">
        <v>0</v>
      </c>
      <c r="C49" s="4"/>
      <c r="D49" s="15" t="s">
        <v>9</v>
      </c>
      <c r="E49" s="14" t="s">
        <v>2</v>
      </c>
      <c r="F49" s="4"/>
      <c r="G49" s="52" t="s">
        <v>3</v>
      </c>
      <c r="H49" s="53" t="s">
        <v>4</v>
      </c>
      <c r="I49" s="53" t="s">
        <v>7</v>
      </c>
    </row>
    <row r="50" spans="1:9" ht="20.100000000000001" customHeight="1" x14ac:dyDescent="0.15">
      <c r="A50" s="4"/>
      <c r="B50" s="26"/>
      <c r="C50" s="4"/>
      <c r="D50" s="14" t="s">
        <v>80</v>
      </c>
      <c r="E50" s="4"/>
      <c r="F50" s="4"/>
      <c r="G50" s="91">
        <v>14548</v>
      </c>
      <c r="H50" s="4"/>
      <c r="I50" s="4"/>
    </row>
    <row r="51" spans="1:9" ht="20.100000000000001" customHeight="1" x14ac:dyDescent="0.15">
      <c r="A51" s="4"/>
      <c r="B51" s="26"/>
      <c r="C51" s="4"/>
      <c r="D51" s="36"/>
      <c r="E51" s="29"/>
      <c r="F51" s="4"/>
      <c r="G51" s="4"/>
      <c r="H51" s="4"/>
      <c r="I51" s="4"/>
    </row>
    <row r="52" spans="1:9" x14ac:dyDescent="0.15">
      <c r="A52" s="10"/>
      <c r="B52" s="10"/>
      <c r="C52" s="10"/>
      <c r="D52" s="10"/>
      <c r="E52" s="10"/>
      <c r="F52" s="10"/>
    </row>
  </sheetData>
  <phoneticPr fontId="0" type="noConversion"/>
  <pageMargins left="0.75" right="0.45" top="0.56000000000000005" bottom="0.49" header="0.5" footer="0.5"/>
  <pageSetup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John Lane BALANCE SHEET</vt:lpstr>
      <vt:lpstr>John Lane O.E. STMT</vt:lpstr>
      <vt:lpstr>John Lane INCOME STMT</vt:lpstr>
      <vt:lpstr>ADJ TRAIL BAL</vt:lpstr>
      <vt:lpstr>JOURNAL 3</vt:lpstr>
      <vt:lpstr>JOURNAL 2</vt:lpstr>
      <vt:lpstr>JOURNAL</vt:lpstr>
      <vt:lpstr>LEDGER 3</vt:lpstr>
      <vt:lpstr>LEDGER 2</vt:lpstr>
      <vt:lpstr>LEDGER1</vt:lpstr>
      <vt:lpstr>Sheet1</vt:lpstr>
      <vt:lpstr>ADJ TRAIL BAL!Print_Area</vt:lpstr>
      <vt:lpstr>John Lane BALANCE SHEET!Print_Area</vt:lpstr>
      <vt:lpstr>John Lane INCOME STMT!Print_Area</vt:lpstr>
      <vt:lpstr>John Lane O.E. STMT!Print_Area</vt:lpstr>
      <vt:lpstr>JOURNAL!Print_Area</vt:lpstr>
      <vt:lpstr>JOURNAL 2!Print_Area</vt:lpstr>
      <vt:lpstr>JOURNAL 3!Print_Area</vt:lpstr>
      <vt:lpstr>LEDGER 2!Print_Area</vt:lpstr>
      <vt:lpstr>LEDGER 3!Print_Area</vt:lpstr>
      <vt:lpstr>LEDGER1!Print_Area</vt:lpstr>
    </vt:vector>
  </TitlesOfParts>
  <Company>Lambert Airport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SAMoore</dc:creator>
  <cp:lastModifiedBy>X</cp:lastModifiedBy>
  <cp:lastPrinted>2020-02-25T20:21:38Z</cp:lastPrinted>
  <dcterms:created xsi:type="dcterms:W3CDTF">1999-10-08T20:28:19Z</dcterms:created>
  <dcterms:modified xsi:type="dcterms:W3CDTF">2021-03-08T23:03:15Z</dcterms:modified>
</cp:coreProperties>
</file>